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8280"/>
  </bookViews>
  <sheets>
    <sheet name="Timesheet - ISP" sheetId="1" r:id="rId1"/>
    <sheet name="Sheet3" sheetId="3" r:id="rId2"/>
  </sheets>
  <calcPr calcId="144525" calcMode="autoNoTable"/>
</workbook>
</file>

<file path=xl/calcChain.xml><?xml version="1.0" encoding="utf-8"?>
<calcChain xmlns="http://schemas.openxmlformats.org/spreadsheetml/2006/main">
  <c r="N52" i="1" l="1"/>
  <c r="N50" i="1"/>
  <c r="N29" i="1"/>
  <c r="N27" i="1"/>
  <c r="P44" i="1"/>
  <c r="P43" i="1"/>
  <c r="P42" i="1"/>
  <c r="P41" i="1"/>
  <c r="P22" i="1" l="1"/>
  <c r="P17" i="1"/>
  <c r="P38" i="1" l="1"/>
  <c r="P40" i="1"/>
  <c r="P45" i="1"/>
  <c r="P37" i="1"/>
  <c r="L27" i="1"/>
  <c r="P20" i="1"/>
  <c r="P19" i="1"/>
  <c r="P18" i="1" l="1"/>
  <c r="P16" i="1"/>
  <c r="P15" i="1"/>
  <c r="F27" i="1" l="1"/>
  <c r="G27" i="1"/>
  <c r="H27" i="1"/>
  <c r="I27" i="1"/>
  <c r="J27" i="1"/>
  <c r="K27" i="1"/>
  <c r="M27" i="1"/>
  <c r="O27" i="1"/>
  <c r="E27" i="1"/>
  <c r="K50" i="1"/>
  <c r="L50" i="1"/>
  <c r="M50" i="1"/>
  <c r="O50" i="1"/>
  <c r="E50" i="1"/>
  <c r="F50" i="1"/>
  <c r="G50" i="1"/>
  <c r="H50" i="1"/>
  <c r="I50" i="1"/>
  <c r="J50" i="1"/>
  <c r="M29" i="1"/>
  <c r="L29" i="1"/>
  <c r="K29" i="1"/>
  <c r="J29" i="1"/>
  <c r="I29" i="1"/>
  <c r="H29" i="1"/>
  <c r="G29" i="1"/>
  <c r="F29" i="1"/>
  <c r="E29" i="1"/>
  <c r="P50" i="1" l="1"/>
  <c r="F52" i="1"/>
  <c r="G52" i="1"/>
  <c r="H52" i="1"/>
  <c r="I52" i="1"/>
  <c r="J52" i="1"/>
  <c r="K52" i="1"/>
  <c r="L52" i="1"/>
  <c r="M52" i="1"/>
  <c r="O52" i="1"/>
  <c r="E52" i="1"/>
  <c r="Q50" i="1" l="1"/>
  <c r="Q52" i="1"/>
  <c r="Q29" i="1"/>
  <c r="P36" i="1" l="1"/>
  <c r="P35" i="1"/>
  <c r="P23" i="1"/>
  <c r="P21" i="1"/>
  <c r="P14" i="1"/>
  <c r="P13" i="1"/>
  <c r="P12" i="1"/>
  <c r="P11" i="1" l="1"/>
  <c r="P39" i="1" l="1"/>
  <c r="P46" i="1"/>
</calcChain>
</file>

<file path=xl/sharedStrings.xml><?xml version="1.0" encoding="utf-8"?>
<sst xmlns="http://schemas.openxmlformats.org/spreadsheetml/2006/main" count="92" uniqueCount="52">
  <si>
    <t>No.</t>
  </si>
  <si>
    <t>Service Description</t>
  </si>
  <si>
    <t>PT. INSPEKTINDO SINERGI PERSADA</t>
  </si>
  <si>
    <t>TOTAL</t>
  </si>
  <si>
    <t>Customer:</t>
  </si>
  <si>
    <t>Periode :</t>
  </si>
  <si>
    <t>Rig/Loc</t>
  </si>
  <si>
    <t>Date of Inspection &amp; Qty</t>
  </si>
  <si>
    <t xml:space="preserve">Personnel In Attendance </t>
  </si>
  <si>
    <t xml:space="preserve">Contractor Representative </t>
  </si>
  <si>
    <t xml:space="preserve">Client Representative </t>
  </si>
  <si>
    <t>SERVICES TIME SHEET - LIFTING AUDIT (CALL OFF SERVICES)</t>
  </si>
  <si>
    <t># 2nd Week</t>
  </si>
  <si>
    <t>PERTAMINA HULU MAHAKAM</t>
  </si>
  <si>
    <t>Contract  No.:</t>
  </si>
  <si>
    <t>Name</t>
  </si>
  <si>
    <t>No</t>
  </si>
  <si>
    <t>B.3. Transportation Container, Basket, CCU audit</t>
  </si>
  <si>
    <t>B.1 Pedestal crane, Land crane, OH Crane audit</t>
  </si>
  <si>
    <t xml:space="preserve"> B.4. Other Lifting Equipment</t>
  </si>
  <si>
    <t>Fakhrurozi</t>
  </si>
  <si>
    <t># 4th Week</t>
  </si>
  <si>
    <t>Baker-BPN</t>
  </si>
  <si>
    <t>Halliburton-BPN</t>
  </si>
  <si>
    <t>Type Unit</t>
  </si>
  <si>
    <t>Pedestal crane, Land crane, OH Crane audit</t>
  </si>
  <si>
    <t>Forklift</t>
  </si>
  <si>
    <t>Point rate</t>
  </si>
  <si>
    <t>Additional Meals rate</t>
  </si>
  <si>
    <t>Extra allowance</t>
  </si>
  <si>
    <t>Date of Inspection &amp; Qty Rate</t>
  </si>
  <si>
    <t>Transportation Container, Basket, CCU audit &amp; Other Lifting Equipment</t>
  </si>
  <si>
    <t>SLB-BPN</t>
  </si>
  <si>
    <t>ELNUSA-HDL</t>
  </si>
  <si>
    <t>Nabors-BPN</t>
  </si>
  <si>
    <t>Modern-BPN</t>
  </si>
  <si>
    <t>SLB CTU-BPN</t>
  </si>
  <si>
    <t>Sdi-BPN</t>
  </si>
  <si>
    <t>Baker</t>
  </si>
  <si>
    <t>Arung-SNP</t>
  </si>
  <si>
    <t>21 mar 2021  up to 20 apr 2022</t>
  </si>
  <si>
    <t>BSA-BPN</t>
  </si>
  <si>
    <t>Carrindo-Muara kembang</t>
  </si>
  <si>
    <t>Arung-Senipah</t>
  </si>
  <si>
    <t>COSL-BPN</t>
  </si>
  <si>
    <t>Expro-BPN</t>
  </si>
  <si>
    <t>BPP-BPN</t>
  </si>
  <si>
    <t>Weatherford-BPN</t>
  </si>
  <si>
    <t>SDI-BPN</t>
  </si>
  <si>
    <t>PTM-BPN</t>
  </si>
  <si>
    <t>Superior energy-BPN</t>
  </si>
  <si>
    <t>Adrilltec-BPN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</si>
</sst>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IDR]\ * #,##0.00_);_([$IDR]\ * \(#,##0.00\);_([$IDR]\ * &quot;-&quot;??_);_(@_)"/>
    <numFmt numFmtId="165" formatCode="[$-409]d\-m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11"/>
      <color theme="1"/>
      <name val="Calibri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/>
    <xf numFmtId="0" fontId="7" fillId="0" borderId="0" xfId="1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5" xfId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5" xfId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81643</xdr:colOff>
      <xdr:row>0</xdr:row>
      <xdr:rowOff>0</xdr:rowOff>
    </xdr:from>
    <xdr:to>
      <xdr:col>15</xdr:col>
      <xdr:colOff>172357</xdr:colOff>
      <xdr:row>1</xdr:row>
      <xdr:rowOff>229639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8D88B4-9FA0-4A37-98E5-5724375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8857" y="0"/>
          <a:ext cx="843643" cy="57435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544286</xdr:colOff>
      <xdr:row>57</xdr:row>
      <xdr:rowOff>136072</xdr:rowOff>
    </xdr:from>
    <xdr:to>
      <xdr:col>2</xdr:col>
      <xdr:colOff>332015</xdr:colOff>
      <xdr:row>60</xdr:row>
      <xdr:rowOff>97972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6" y="20437929"/>
          <a:ext cx="1257300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507465</xdr:colOff>
      <xdr:row>56</xdr:row>
      <xdr:rowOff>146476</xdr:rowOff>
    </xdr:from>
    <xdr:to>
      <xdr:col>14</xdr:col>
      <xdr:colOff>524273</xdr:colOff>
      <xdr:row>60</xdr:row>
      <xdr:rowOff>145676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B1A4E55-15F0-484B-9E88-EE75FC09D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4847" y="18905123"/>
          <a:ext cx="1451161" cy="884464"/>
        </a:xfrm>
        <a:prstGeom prst="rect">
          <a:avLst/>
        </a:prstGeom>
      </xdr:spPr>
    </xdr:pic>
    <xdr:clientData/>
  </xdr:twoCellAnchor>
  <xdr:twoCellAnchor editAs="oneCell">
    <xdr:from>
      <xdr:col>13</xdr:col>
      <xdr:colOff>81643</xdr:colOff>
      <xdr:row>0</xdr:row>
      <xdr:rowOff>0</xdr:rowOff>
    </xdr:from>
    <xdr:to>
      <xdr:col>14</xdr:col>
      <xdr:colOff>172357</xdr:colOff>
      <xdr:row>1</xdr:row>
      <xdr:rowOff>229639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A48D88B4-9FA0-4A37-98E5-5724375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1393" y="0"/>
          <a:ext cx="811893" cy="569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view="pageBreakPreview" topLeftCell="B46" zoomScale="70" zoomScaleNormal="85" zoomScaleSheetLayoutView="70" workbookViewId="0">
      <selection activeCell="C57" sqref="C57"/>
    </sheetView>
  </sheetViews>
  <sheetFormatPr defaultRowHeight="15"/>
  <cols>
    <col min="1" max="1" width="9.140625" style="5"/>
    <col min="2" max="2" width="12.85546875" style="5" customWidth="1"/>
    <col min="3" max="3" width="40.42578125" customWidth="1"/>
    <col min="4" max="4" width="28" style="1" customWidth="1"/>
    <col min="5" max="10" width="10.7109375" style="1" customWidth="1"/>
    <col min="11" max="13" width="10.7109375" style="21" customWidth="1"/>
    <col min="14" max="14" width="10.7109375" style="65" customWidth="1"/>
    <col min="15" max="15" width="10.7109375" style="1" customWidth="1"/>
    <col min="16" max="16" width="16.28515625" customWidth="1"/>
    <col min="17" max="17" width="18.5703125" customWidth="1"/>
  </cols>
  <sheetData>
    <row r="1" spans="1:31" ht="27" customHeight="1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"/>
      <c r="R1" s="8"/>
      <c r="S1" s="8"/>
      <c r="T1" s="8"/>
      <c r="U1" s="8"/>
      <c r="V1" s="8"/>
    </row>
    <row r="2" spans="1:31" ht="20.25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9"/>
      <c r="R2" s="9"/>
      <c r="S2" s="9"/>
      <c r="T2" s="9"/>
      <c r="U2" s="9"/>
      <c r="V2" s="9"/>
      <c r="W2" s="3"/>
      <c r="X2" s="3"/>
      <c r="Y2" s="3"/>
      <c r="Z2" s="3"/>
      <c r="AA2" s="3"/>
      <c r="AB2" s="3"/>
      <c r="AC2" s="3"/>
      <c r="AD2" s="3"/>
      <c r="AE2" s="3"/>
    </row>
    <row r="3" spans="1:3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20"/>
      <c r="L3" s="20"/>
      <c r="M3" s="20"/>
      <c r="N3" s="64"/>
      <c r="O3" s="7"/>
      <c r="P3" s="7"/>
      <c r="Q3" s="9"/>
      <c r="R3" s="9"/>
      <c r="S3" s="9"/>
      <c r="T3" s="9"/>
      <c r="U3" s="9"/>
      <c r="V3" s="9"/>
      <c r="W3" s="3"/>
      <c r="X3" s="3"/>
      <c r="Y3" s="3"/>
      <c r="Z3" s="3"/>
      <c r="AA3" s="3"/>
      <c r="AB3" s="3"/>
      <c r="AC3" s="3"/>
      <c r="AD3" s="3"/>
      <c r="AE3" s="3"/>
    </row>
    <row r="4" spans="1:31" s="15" customFormat="1" ht="20.100000000000001" customHeight="1">
      <c r="A4" s="14" t="s">
        <v>15</v>
      </c>
      <c r="B4" s="14"/>
      <c r="C4" s="32" t="s">
        <v>20</v>
      </c>
      <c r="D4" s="13"/>
      <c r="E4" s="14" t="s">
        <v>4</v>
      </c>
      <c r="F4" s="14"/>
      <c r="G4" s="81" t="s">
        <v>13</v>
      </c>
      <c r="H4" s="82"/>
      <c r="I4" s="83"/>
      <c r="J4" s="13"/>
      <c r="K4" s="14"/>
      <c r="L4" s="14"/>
      <c r="M4" s="84">
        <v>44671</v>
      </c>
      <c r="N4" s="84"/>
      <c r="O4" s="85"/>
      <c r="P4" s="8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6.75" customHeight="1">
      <c r="A5" s="10"/>
      <c r="B5" s="10"/>
      <c r="C5" s="3"/>
      <c r="D5" s="13"/>
      <c r="E5" s="13"/>
      <c r="F5" s="11"/>
      <c r="G5" s="12"/>
      <c r="H5" s="18"/>
      <c r="I5" s="18"/>
      <c r="J5" s="18"/>
      <c r="K5" s="3"/>
      <c r="L5" s="18"/>
      <c r="M5" s="3"/>
      <c r="N5" s="3"/>
      <c r="O5" s="3"/>
      <c r="P5" s="1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0.100000000000001" customHeight="1">
      <c r="A6" s="10" t="s">
        <v>5</v>
      </c>
      <c r="B6" s="10"/>
      <c r="C6" s="17" t="s">
        <v>40</v>
      </c>
      <c r="D6" s="13"/>
      <c r="E6" s="11" t="s">
        <v>14</v>
      </c>
      <c r="F6" s="11"/>
      <c r="G6" s="87"/>
      <c r="H6" s="88"/>
      <c r="I6" s="89"/>
      <c r="J6" s="13"/>
      <c r="K6" s="11"/>
      <c r="L6" s="11"/>
      <c r="M6" s="86"/>
      <c r="N6" s="86"/>
      <c r="O6" s="86"/>
      <c r="P6" s="8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0.5" customHeight="1">
      <c r="A7" s="3"/>
      <c r="B7" s="3"/>
      <c r="C7" s="3"/>
      <c r="D7" s="3"/>
      <c r="E7" s="12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4.95" customHeight="1">
      <c r="A8" s="3" t="s">
        <v>21</v>
      </c>
      <c r="B8" s="3"/>
      <c r="C8" s="3"/>
      <c r="D8" s="3"/>
      <c r="E8" s="12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0.100000000000001" customHeight="1">
      <c r="A9" s="80" t="s">
        <v>0</v>
      </c>
      <c r="B9" s="80" t="s">
        <v>1</v>
      </c>
      <c r="C9" s="80"/>
      <c r="D9" s="80" t="s">
        <v>6</v>
      </c>
      <c r="E9" s="79" t="s">
        <v>7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 t="s">
        <v>3</v>
      </c>
    </row>
    <row r="10" spans="1:31" ht="20.100000000000001" customHeight="1">
      <c r="A10" s="80"/>
      <c r="B10" s="80"/>
      <c r="C10" s="80"/>
      <c r="D10" s="80"/>
      <c r="E10" s="16">
        <v>44285</v>
      </c>
      <c r="F10" s="16">
        <v>44286</v>
      </c>
      <c r="G10" s="16">
        <v>44287</v>
      </c>
      <c r="H10" s="16">
        <v>44288</v>
      </c>
      <c r="I10" s="16">
        <v>44289</v>
      </c>
      <c r="J10" s="16">
        <v>44290</v>
      </c>
      <c r="K10" s="16">
        <v>44291</v>
      </c>
      <c r="L10" s="16">
        <v>44292</v>
      </c>
      <c r="M10" s="16">
        <v>44293</v>
      </c>
      <c r="N10" s="16">
        <v>44294</v>
      </c>
      <c r="O10" s="16"/>
      <c r="P10" s="80"/>
    </row>
    <row r="11" spans="1:31" ht="33" customHeight="1">
      <c r="A11" s="4">
        <v>1</v>
      </c>
      <c r="B11" s="70" t="s">
        <v>17</v>
      </c>
      <c r="C11" s="70"/>
      <c r="D11" s="30" t="s">
        <v>23</v>
      </c>
      <c r="E11" s="33"/>
      <c r="F11" s="31"/>
      <c r="G11" s="31"/>
      <c r="H11" s="6"/>
      <c r="I11" s="6"/>
      <c r="J11" s="6"/>
      <c r="K11" s="6"/>
      <c r="L11" s="6"/>
      <c r="M11" s="6"/>
      <c r="N11" s="61"/>
      <c r="O11" s="6"/>
      <c r="P11" s="31">
        <f t="shared" ref="P11:P23" si="0">SUM(E11:O11)</f>
        <v>0</v>
      </c>
    </row>
    <row r="12" spans="1:31" ht="33" customHeight="1">
      <c r="A12" s="4">
        <v>2</v>
      </c>
      <c r="B12" s="70" t="s">
        <v>17</v>
      </c>
      <c r="C12" s="70"/>
      <c r="D12" s="30" t="s">
        <v>41</v>
      </c>
      <c r="E12" s="33">
        <v>6</v>
      </c>
      <c r="F12" s="31"/>
      <c r="G12" s="6"/>
      <c r="H12" s="6"/>
      <c r="I12" s="6"/>
      <c r="J12" s="6"/>
      <c r="K12" s="6"/>
      <c r="L12" s="6"/>
      <c r="M12" s="6"/>
      <c r="N12" s="61"/>
      <c r="O12" s="6"/>
      <c r="P12" s="31">
        <f t="shared" si="0"/>
        <v>6</v>
      </c>
    </row>
    <row r="13" spans="1:31" ht="33" customHeight="1">
      <c r="A13" s="4">
        <v>3</v>
      </c>
      <c r="B13" s="70" t="s">
        <v>17</v>
      </c>
      <c r="C13" s="70"/>
      <c r="D13" s="30" t="s">
        <v>42</v>
      </c>
      <c r="E13" s="33"/>
      <c r="F13" s="31"/>
      <c r="G13" s="6"/>
      <c r="H13" s="6"/>
      <c r="I13" s="6"/>
      <c r="J13" s="6">
        <v>2</v>
      </c>
      <c r="K13" s="6"/>
      <c r="L13" s="6"/>
      <c r="M13" s="6"/>
      <c r="N13" s="61"/>
      <c r="O13" s="6"/>
      <c r="P13" s="31">
        <f t="shared" si="0"/>
        <v>2</v>
      </c>
    </row>
    <row r="14" spans="1:31" ht="33" customHeight="1">
      <c r="A14" s="4">
        <v>4</v>
      </c>
      <c r="B14" s="70" t="s">
        <v>17</v>
      </c>
      <c r="C14" s="70"/>
      <c r="D14" s="30" t="s">
        <v>37</v>
      </c>
      <c r="E14" s="33"/>
      <c r="F14" s="31"/>
      <c r="G14" s="31"/>
      <c r="H14" s="6"/>
      <c r="I14" s="6"/>
      <c r="J14" s="6"/>
      <c r="K14" s="6"/>
      <c r="L14" s="6"/>
      <c r="M14" s="6"/>
      <c r="N14" s="61"/>
      <c r="O14" s="6"/>
      <c r="P14" s="31">
        <f t="shared" si="0"/>
        <v>0</v>
      </c>
    </row>
    <row r="15" spans="1:31" ht="33" customHeight="1">
      <c r="A15" s="55">
        <v>5</v>
      </c>
      <c r="B15" s="70" t="s">
        <v>17</v>
      </c>
      <c r="C15" s="70"/>
      <c r="D15" s="30" t="s">
        <v>45</v>
      </c>
      <c r="E15" s="33"/>
      <c r="F15" s="31"/>
      <c r="G15" s="54"/>
      <c r="H15" s="54"/>
      <c r="I15" s="54"/>
      <c r="J15" s="54"/>
      <c r="K15" s="54"/>
      <c r="L15" s="54"/>
      <c r="M15" s="54">
        <v>13</v>
      </c>
      <c r="N15" s="61"/>
      <c r="O15" s="54"/>
      <c r="P15" s="31">
        <f t="shared" si="0"/>
        <v>13</v>
      </c>
    </row>
    <row r="16" spans="1:31" ht="33" customHeight="1">
      <c r="A16" s="55">
        <v>6</v>
      </c>
      <c r="B16" s="70" t="s">
        <v>17</v>
      </c>
      <c r="C16" s="70"/>
      <c r="D16" s="30" t="s">
        <v>33</v>
      </c>
      <c r="E16" s="33"/>
      <c r="F16" s="31"/>
      <c r="G16" s="54"/>
      <c r="H16" s="54"/>
      <c r="I16" s="54"/>
      <c r="J16" s="54">
        <v>2</v>
      </c>
      <c r="K16" s="31">
        <v>1</v>
      </c>
      <c r="L16" s="54"/>
      <c r="M16" s="54"/>
      <c r="N16" s="61"/>
      <c r="O16" s="54"/>
      <c r="P16" s="31">
        <f t="shared" si="0"/>
        <v>3</v>
      </c>
    </row>
    <row r="17" spans="1:17" ht="33" customHeight="1">
      <c r="A17" s="62">
        <v>7</v>
      </c>
      <c r="B17" s="70" t="s">
        <v>17</v>
      </c>
      <c r="C17" s="70"/>
      <c r="D17" s="30" t="s">
        <v>22</v>
      </c>
      <c r="E17" s="33"/>
      <c r="F17" s="31"/>
      <c r="G17" s="61">
        <v>6</v>
      </c>
      <c r="H17" s="61"/>
      <c r="I17" s="61"/>
      <c r="J17" s="61"/>
      <c r="K17" s="31"/>
      <c r="L17" s="61"/>
      <c r="M17" s="61"/>
      <c r="N17" s="61"/>
      <c r="O17" s="61"/>
      <c r="P17" s="31">
        <f t="shared" ref="P17" si="1">SUM(E17:O17)</f>
        <v>6</v>
      </c>
    </row>
    <row r="18" spans="1:17" ht="33" customHeight="1">
      <c r="A18" s="55">
        <v>8</v>
      </c>
      <c r="B18" s="70" t="s">
        <v>17</v>
      </c>
      <c r="C18" s="70"/>
      <c r="D18" s="30" t="s">
        <v>22</v>
      </c>
      <c r="E18" s="33"/>
      <c r="F18" s="31"/>
      <c r="G18" s="54">
        <v>4</v>
      </c>
      <c r="H18" s="54"/>
      <c r="I18" s="54"/>
      <c r="J18" s="54"/>
      <c r="K18" s="31"/>
      <c r="L18" s="54"/>
      <c r="M18" s="54"/>
      <c r="N18" s="61"/>
      <c r="O18" s="54"/>
      <c r="P18" s="31">
        <f t="shared" si="0"/>
        <v>4</v>
      </c>
    </row>
    <row r="19" spans="1:17" ht="33" customHeight="1">
      <c r="A19" s="59">
        <v>9</v>
      </c>
      <c r="B19" s="70" t="s">
        <v>17</v>
      </c>
      <c r="C19" s="70"/>
      <c r="D19" s="30" t="s">
        <v>32</v>
      </c>
      <c r="E19" s="33"/>
      <c r="F19" s="31">
        <v>12</v>
      </c>
      <c r="G19" s="60"/>
      <c r="H19" s="60"/>
      <c r="I19" s="60"/>
      <c r="J19" s="31"/>
      <c r="K19" s="60"/>
      <c r="L19" s="67"/>
      <c r="M19" s="31"/>
      <c r="N19" s="31"/>
      <c r="O19" s="31"/>
      <c r="P19" s="31">
        <f t="shared" ref="P19:P20" si="2">SUM(E19:O19)</f>
        <v>12</v>
      </c>
    </row>
    <row r="20" spans="1:17" ht="33" customHeight="1">
      <c r="A20" s="59">
        <v>10</v>
      </c>
      <c r="B20" s="70" t="s">
        <v>17</v>
      </c>
      <c r="C20" s="70"/>
      <c r="D20" s="30" t="s">
        <v>44</v>
      </c>
      <c r="E20" s="33"/>
      <c r="F20" s="31"/>
      <c r="G20" s="60"/>
      <c r="H20" s="60"/>
      <c r="I20" s="60"/>
      <c r="J20" s="60"/>
      <c r="K20" s="60"/>
      <c r="L20" s="66"/>
      <c r="M20" s="60"/>
      <c r="N20" s="61">
        <v>3</v>
      </c>
      <c r="O20" s="60"/>
      <c r="P20" s="31">
        <f t="shared" si="2"/>
        <v>3</v>
      </c>
    </row>
    <row r="21" spans="1:17" ht="33" customHeight="1">
      <c r="A21" s="4">
        <v>11</v>
      </c>
      <c r="B21" s="70" t="s">
        <v>17</v>
      </c>
      <c r="C21" s="70"/>
      <c r="D21" s="30" t="s">
        <v>36</v>
      </c>
      <c r="E21" s="33"/>
      <c r="F21" s="31"/>
      <c r="G21" s="6"/>
      <c r="H21" s="6">
        <v>4</v>
      </c>
      <c r="I21" s="6"/>
      <c r="J21" s="31"/>
      <c r="K21" s="6"/>
      <c r="L21" s="6">
        <v>1</v>
      </c>
      <c r="M21" s="31"/>
      <c r="N21" s="31"/>
      <c r="O21" s="31"/>
      <c r="P21" s="31">
        <f t="shared" si="0"/>
        <v>5</v>
      </c>
    </row>
    <row r="22" spans="1:17" ht="33" customHeight="1">
      <c r="A22" s="62">
        <v>12</v>
      </c>
      <c r="B22" s="70" t="s">
        <v>19</v>
      </c>
      <c r="C22" s="70"/>
      <c r="D22" s="30" t="s">
        <v>43</v>
      </c>
      <c r="E22" s="33"/>
      <c r="F22" s="31"/>
      <c r="G22" s="61"/>
      <c r="H22" s="61"/>
      <c r="I22" s="61"/>
      <c r="J22" s="61"/>
      <c r="K22" s="61">
        <v>73</v>
      </c>
      <c r="L22" s="61">
        <v>75</v>
      </c>
      <c r="M22" s="61"/>
      <c r="N22" s="61"/>
      <c r="O22" s="61"/>
      <c r="P22" s="31">
        <f t="shared" ref="P22" si="3">SUM(E22:O22)</f>
        <v>148</v>
      </c>
    </row>
    <row r="23" spans="1:17" ht="33" customHeight="1">
      <c r="A23" s="4">
        <v>13</v>
      </c>
      <c r="B23" s="70" t="s">
        <v>17</v>
      </c>
      <c r="C23" s="70"/>
      <c r="D23" s="30" t="s">
        <v>43</v>
      </c>
      <c r="E23" s="33"/>
      <c r="F23" s="31"/>
      <c r="G23" s="6"/>
      <c r="H23" s="6"/>
      <c r="I23" s="6"/>
      <c r="J23" s="6"/>
      <c r="K23" s="6">
        <v>7</v>
      </c>
      <c r="L23" s="6"/>
      <c r="M23" s="6"/>
      <c r="N23" s="61"/>
      <c r="O23" s="6"/>
      <c r="P23" s="31">
        <f t="shared" si="0"/>
        <v>7</v>
      </c>
    </row>
    <row r="24" spans="1:17" ht="33" customHeight="1">
      <c r="A24" s="29"/>
      <c r="B24" s="36"/>
      <c r="C24" s="36"/>
      <c r="D24" s="37"/>
      <c r="E24" s="38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35"/>
    </row>
    <row r="25" spans="1:17" ht="24.95" customHeight="1">
      <c r="A25" s="29"/>
      <c r="B25" s="34"/>
      <c r="C25" s="25"/>
      <c r="D25" s="29"/>
      <c r="E25" s="90" t="s">
        <v>30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23"/>
    </row>
    <row r="26" spans="1:17" ht="42" customHeight="1">
      <c r="A26" s="41" t="s">
        <v>16</v>
      </c>
      <c r="B26" s="72" t="s">
        <v>24</v>
      </c>
      <c r="C26" s="72"/>
      <c r="D26" s="42" t="s">
        <v>27</v>
      </c>
      <c r="E26" s="16">
        <v>44285</v>
      </c>
      <c r="F26" s="16">
        <v>44286</v>
      </c>
      <c r="G26" s="16">
        <v>44287</v>
      </c>
      <c r="H26" s="16">
        <v>44288</v>
      </c>
      <c r="I26" s="16">
        <v>44289</v>
      </c>
      <c r="J26" s="16">
        <v>44290</v>
      </c>
      <c r="K26" s="16">
        <v>44291</v>
      </c>
      <c r="L26" s="16">
        <v>44292</v>
      </c>
      <c r="M26" s="16">
        <v>44293</v>
      </c>
      <c r="N26" s="16">
        <v>44294</v>
      </c>
      <c r="O26" s="16"/>
      <c r="P26" s="47" t="s">
        <v>28</v>
      </c>
      <c r="Q26" s="48" t="s">
        <v>29</v>
      </c>
    </row>
    <row r="27" spans="1:17" ht="24.95" customHeight="1">
      <c r="A27" s="43">
        <v>1</v>
      </c>
      <c r="B27" s="73" t="s">
        <v>25</v>
      </c>
      <c r="C27" s="73"/>
      <c r="D27" s="43">
        <v>5</v>
      </c>
      <c r="E27" s="53" t="str">
        <f t="shared" ref="E27:O27" ca="1" si="4">IF(SUMIF($B$11:$C$23,"=B.1 Pedestal crane, Land crane, OH Crane audit",E$11:E$23)*5&gt;=9,1,IF(SUMIF($B$11:$C$23,"=B.1 Pedestal crane, Land crane, OH Crane audit",E$11:E$23)*5&gt;=19,2,""))</f>
        <v/>
      </c>
      <c r="F27" s="53" t="str">
        <f t="shared" ca="1" si="4"/>
        <v/>
      </c>
      <c r="G27" s="53" t="str">
        <f t="shared" ca="1" si="4"/>
        <v/>
      </c>
      <c r="H27" s="53" t="str">
        <f t="shared" ca="1" si="4"/>
        <v/>
      </c>
      <c r="I27" s="53" t="str">
        <f t="shared" ca="1" si="4"/>
        <v/>
      </c>
      <c r="J27" s="53" t="str">
        <f t="shared" ca="1" si="4"/>
        <v/>
      </c>
      <c r="K27" s="53" t="str">
        <f t="shared" ca="1" si="4"/>
        <v/>
      </c>
      <c r="L27" s="68" t="str">
        <f t="shared" ca="1" si="4"/>
        <v/>
      </c>
      <c r="M27" s="53" t="str">
        <f t="shared" ca="1" si="4"/>
        <v/>
      </c>
      <c r="N27" s="63" t="str">
        <f t="shared" ca="1" si="4"/>
        <v/>
      </c>
      <c r="O27" s="53" t="str">
        <f t="shared" ca="1" si="4"/>
        <v/>
      </c>
      <c r="P27" s="44"/>
      <c r="Q27" s="4"/>
    </row>
    <row r="28" spans="1:17" ht="24.95" customHeight="1">
      <c r="A28" s="43">
        <v>2</v>
      </c>
      <c r="B28" s="73" t="s">
        <v>26</v>
      </c>
      <c r="C28" s="73"/>
      <c r="D28" s="43">
        <v>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4"/>
      <c r="Q28" s="4"/>
    </row>
    <row r="29" spans="1:17" ht="34.5" customHeight="1">
      <c r="A29" s="4">
        <v>3</v>
      </c>
      <c r="B29" s="71" t="s">
        <v>31</v>
      </c>
      <c r="C29" s="71"/>
      <c r="D29" s="49">
        <v>0.8</v>
      </c>
      <c r="E29" s="52">
        <f t="shared" ref="E29:N29" ca="1" si="5">(SUMIF($B$11:$C$23,"=B.3. Transportation Container, Basket, CCU audit",E$11:E$23)+SUMIF($B$11:$C$23,"= B.4. Other Lifting Equipment",E$11:E$23))*0.8</f>
        <v>4.8000000000000007</v>
      </c>
      <c r="F29" s="52">
        <f t="shared" ca="1" si="5"/>
        <v>9.6000000000000014</v>
      </c>
      <c r="G29" s="52">
        <f t="shared" ca="1" si="5"/>
        <v>8</v>
      </c>
      <c r="H29" s="52">
        <f t="shared" ca="1" si="5"/>
        <v>3.2</v>
      </c>
      <c r="I29" s="52">
        <f t="shared" ca="1" si="5"/>
        <v>0</v>
      </c>
      <c r="J29" s="52">
        <f t="shared" ca="1" si="5"/>
        <v>3.2</v>
      </c>
      <c r="K29" s="52">
        <f t="shared" ca="1" si="5"/>
        <v>64.8</v>
      </c>
      <c r="L29" s="69">
        <f t="shared" ca="1" si="5"/>
        <v>60.800000000000004</v>
      </c>
      <c r="M29" s="52">
        <f t="shared" ca="1" si="5"/>
        <v>10.4</v>
      </c>
      <c r="N29" s="62">
        <f t="shared" ca="1" si="5"/>
        <v>2.4000000000000004</v>
      </c>
      <c r="O29" s="52"/>
      <c r="P29" s="31">
        <v>13</v>
      </c>
      <c r="Q29" s="4">
        <f>100000*P29</f>
        <v>1300000</v>
      </c>
    </row>
    <row r="30" spans="1:17" ht="24.95" customHeight="1">
      <c r="A30" s="29"/>
      <c r="B30" s="27"/>
      <c r="C30" s="27"/>
      <c r="D30" s="28"/>
      <c r="E30" s="29"/>
      <c r="F30" s="29"/>
      <c r="G30" s="29"/>
      <c r="H30" s="29"/>
      <c r="I30" s="29"/>
      <c r="J30" s="29"/>
      <c r="K30" s="29">
        <v>6</v>
      </c>
      <c r="L30" s="29">
        <v>6</v>
      </c>
      <c r="M30" s="29">
        <v>1</v>
      </c>
      <c r="N30" s="28"/>
      <c r="O30" s="28"/>
      <c r="P30" s="23"/>
    </row>
    <row r="31" spans="1:17" ht="24.95" customHeight="1">
      <c r="A31" s="29"/>
      <c r="B31" s="34"/>
      <c r="C31" s="25"/>
      <c r="D31" s="29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7" ht="24.95" customHeight="1">
      <c r="A32" s="3" t="s">
        <v>12</v>
      </c>
      <c r="B32" s="27"/>
      <c r="C32" s="27"/>
      <c r="D32" s="22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4.95" customHeight="1">
      <c r="A33" s="80" t="s">
        <v>0</v>
      </c>
      <c r="B33" s="80" t="s">
        <v>1</v>
      </c>
      <c r="C33" s="80"/>
      <c r="D33" s="80" t="s">
        <v>6</v>
      </c>
      <c r="E33" s="79" t="s">
        <v>7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 t="s">
        <v>3</v>
      </c>
    </row>
    <row r="34" spans="1:16" ht="20.100000000000001" customHeight="1">
      <c r="A34" s="80"/>
      <c r="B34" s="80"/>
      <c r="C34" s="80"/>
      <c r="D34" s="80"/>
      <c r="E34" s="16">
        <v>44660</v>
      </c>
      <c r="F34" s="16">
        <v>44661</v>
      </c>
      <c r="G34" s="16">
        <v>44662</v>
      </c>
      <c r="H34" s="16">
        <v>44663</v>
      </c>
      <c r="I34" s="16">
        <v>44664</v>
      </c>
      <c r="J34" s="16">
        <v>44665</v>
      </c>
      <c r="K34" s="16">
        <v>44666</v>
      </c>
      <c r="L34" s="16">
        <v>44667</v>
      </c>
      <c r="M34" s="16">
        <v>44668</v>
      </c>
      <c r="N34" s="16">
        <v>44669</v>
      </c>
      <c r="O34" s="16">
        <v>44670</v>
      </c>
      <c r="P34" s="80"/>
    </row>
    <row r="35" spans="1:16" ht="20.100000000000001" customHeight="1">
      <c r="A35" s="4">
        <v>1</v>
      </c>
      <c r="B35" s="70" t="s">
        <v>17</v>
      </c>
      <c r="C35" s="70"/>
      <c r="D35" s="30" t="s">
        <v>23</v>
      </c>
      <c r="E35" s="33"/>
      <c r="F35" s="31"/>
      <c r="G35" s="6"/>
      <c r="H35" s="6"/>
      <c r="I35" s="6">
        <v>1</v>
      </c>
      <c r="J35" s="6"/>
      <c r="K35" s="6"/>
      <c r="L35" s="6"/>
      <c r="M35" s="6"/>
      <c r="N35" s="61"/>
      <c r="O35" s="6"/>
      <c r="P35" s="31">
        <f t="shared" ref="P35:P46" si="6">SUM(E35:O35)</f>
        <v>1</v>
      </c>
    </row>
    <row r="36" spans="1:16" ht="33" customHeight="1">
      <c r="A36" s="4">
        <v>2</v>
      </c>
      <c r="B36" s="70" t="s">
        <v>17</v>
      </c>
      <c r="C36" s="70"/>
      <c r="D36" s="30" t="s">
        <v>38</v>
      </c>
      <c r="E36" s="33"/>
      <c r="F36" s="31"/>
      <c r="G36" s="6"/>
      <c r="H36" s="6"/>
      <c r="I36" s="6"/>
      <c r="J36" s="6"/>
      <c r="K36" s="6"/>
      <c r="L36" s="6">
        <v>2</v>
      </c>
      <c r="M36" s="6"/>
      <c r="N36" s="61"/>
      <c r="O36" s="6"/>
      <c r="P36" s="31">
        <f t="shared" si="6"/>
        <v>2</v>
      </c>
    </row>
    <row r="37" spans="1:16" ht="24.95" customHeight="1">
      <c r="A37" s="59">
        <v>4</v>
      </c>
      <c r="B37" s="70" t="s">
        <v>17</v>
      </c>
      <c r="C37" s="70"/>
      <c r="D37" s="59" t="s">
        <v>47</v>
      </c>
      <c r="E37" s="60"/>
      <c r="F37" s="60">
        <v>6</v>
      </c>
      <c r="G37" s="60"/>
      <c r="H37" s="60"/>
      <c r="I37" s="60"/>
      <c r="J37" s="60"/>
      <c r="K37" s="60"/>
      <c r="L37" s="60"/>
      <c r="M37" s="60"/>
      <c r="N37" s="61"/>
      <c r="O37" s="60"/>
      <c r="P37" s="60">
        <f t="shared" ref="P37" si="7">SUM(E37:O37)</f>
        <v>6</v>
      </c>
    </row>
    <row r="38" spans="1:16" ht="33" customHeight="1">
      <c r="A38" s="59">
        <v>3</v>
      </c>
      <c r="B38" s="70" t="s">
        <v>17</v>
      </c>
      <c r="C38" s="70"/>
      <c r="D38" s="30" t="s">
        <v>34</v>
      </c>
      <c r="E38" s="60"/>
      <c r="F38" s="31"/>
      <c r="G38" s="60"/>
      <c r="H38" s="60"/>
      <c r="I38" s="60"/>
      <c r="J38" s="60">
        <v>20</v>
      </c>
      <c r="K38" s="60"/>
      <c r="L38" s="60"/>
      <c r="M38" s="60"/>
      <c r="N38" s="61"/>
      <c r="O38" s="60"/>
      <c r="P38" s="60">
        <f t="shared" ref="P38" si="8">SUM(E38:O38)</f>
        <v>20</v>
      </c>
    </row>
    <row r="39" spans="1:16" ht="33" customHeight="1">
      <c r="A39" s="4">
        <v>3</v>
      </c>
      <c r="B39" s="70" t="s">
        <v>17</v>
      </c>
      <c r="C39" s="70"/>
      <c r="D39" s="30" t="s">
        <v>32</v>
      </c>
      <c r="E39" s="6">
        <v>1</v>
      </c>
      <c r="F39" s="31"/>
      <c r="G39" s="6"/>
      <c r="H39" s="6"/>
      <c r="I39" s="6">
        <v>9</v>
      </c>
      <c r="J39" s="6"/>
      <c r="K39" s="6"/>
      <c r="L39" s="6">
        <v>4</v>
      </c>
      <c r="M39" s="6"/>
      <c r="N39" s="61"/>
      <c r="O39" s="6">
        <v>4</v>
      </c>
      <c r="P39" s="6">
        <f t="shared" si="6"/>
        <v>18</v>
      </c>
    </row>
    <row r="40" spans="1:16" ht="24.95" customHeight="1">
      <c r="A40" s="59">
        <v>4</v>
      </c>
      <c r="B40" s="70" t="s">
        <v>19</v>
      </c>
      <c r="C40" s="70"/>
      <c r="D40" s="30" t="s">
        <v>39</v>
      </c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0"/>
      <c r="P40" s="60">
        <f t="shared" si="6"/>
        <v>0</v>
      </c>
    </row>
    <row r="41" spans="1:16" ht="33" customHeight="1">
      <c r="A41" s="62">
        <v>3</v>
      </c>
      <c r="B41" s="70" t="s">
        <v>17</v>
      </c>
      <c r="C41" s="70"/>
      <c r="D41" s="30" t="s">
        <v>46</v>
      </c>
      <c r="E41" s="61">
        <v>2</v>
      </c>
      <c r="F41" s="31"/>
      <c r="G41" s="61"/>
      <c r="H41" s="61"/>
      <c r="I41" s="61"/>
      <c r="J41" s="61"/>
      <c r="K41" s="61"/>
      <c r="L41" s="61"/>
      <c r="M41" s="61"/>
      <c r="N41" s="61"/>
      <c r="O41" s="61"/>
      <c r="P41" s="61">
        <f t="shared" ref="P41:P44" si="9">SUM(E41:O41)</f>
        <v>2</v>
      </c>
    </row>
    <row r="42" spans="1:16" ht="33" customHeight="1">
      <c r="A42" s="62">
        <v>3</v>
      </c>
      <c r="B42" s="70" t="s">
        <v>17</v>
      </c>
      <c r="C42" s="70"/>
      <c r="D42" s="30" t="s">
        <v>48</v>
      </c>
      <c r="E42" s="61"/>
      <c r="F42" s="31"/>
      <c r="G42" s="61"/>
      <c r="H42" s="61"/>
      <c r="I42" s="61">
        <v>1</v>
      </c>
      <c r="J42" s="61"/>
      <c r="K42" s="61"/>
      <c r="L42" s="61"/>
      <c r="M42" s="61"/>
      <c r="N42" s="61"/>
      <c r="O42" s="61"/>
      <c r="P42" s="61">
        <f t="shared" si="9"/>
        <v>1</v>
      </c>
    </row>
    <row r="43" spans="1:16" ht="33" customHeight="1">
      <c r="A43" s="62">
        <v>3</v>
      </c>
      <c r="B43" s="70" t="s">
        <v>17</v>
      </c>
      <c r="C43" s="70"/>
      <c r="D43" s="30" t="s">
        <v>49</v>
      </c>
      <c r="E43" s="61"/>
      <c r="F43" s="31"/>
      <c r="G43" s="61"/>
      <c r="H43" s="61"/>
      <c r="I43" s="61"/>
      <c r="J43" s="61"/>
      <c r="K43" s="61">
        <v>15</v>
      </c>
      <c r="L43" s="61"/>
      <c r="M43" s="61"/>
      <c r="N43" s="61"/>
      <c r="O43" s="61"/>
      <c r="P43" s="61">
        <f t="shared" si="9"/>
        <v>15</v>
      </c>
    </row>
    <row r="44" spans="1:16" ht="33" customHeight="1">
      <c r="A44" s="62">
        <v>3</v>
      </c>
      <c r="B44" s="70" t="s">
        <v>17</v>
      </c>
      <c r="C44" s="70"/>
      <c r="D44" s="30" t="s">
        <v>50</v>
      </c>
      <c r="E44" s="61"/>
      <c r="F44" s="31"/>
      <c r="G44" s="61"/>
      <c r="H44" s="61"/>
      <c r="I44" s="61"/>
      <c r="J44" s="61"/>
      <c r="K44" s="61"/>
      <c r="L44" s="61">
        <v>10</v>
      </c>
      <c r="M44" s="61"/>
      <c r="N44" s="61"/>
      <c r="O44" s="61"/>
      <c r="P44" s="61">
        <f t="shared" si="9"/>
        <v>10</v>
      </c>
    </row>
    <row r="45" spans="1:16" ht="33" customHeight="1">
      <c r="A45" s="59">
        <v>3</v>
      </c>
      <c r="B45" s="70" t="s">
        <v>17</v>
      </c>
      <c r="C45" s="70"/>
      <c r="D45" s="30" t="s">
        <v>51</v>
      </c>
      <c r="E45" s="60"/>
      <c r="F45" s="31"/>
      <c r="G45" s="60"/>
      <c r="H45" s="60"/>
      <c r="I45" s="60"/>
      <c r="J45" s="60"/>
      <c r="K45" s="60"/>
      <c r="L45" s="60"/>
      <c r="M45" s="60"/>
      <c r="N45" s="61">
        <v>3</v>
      </c>
      <c r="O45" s="60"/>
      <c r="P45" s="60">
        <f t="shared" ref="P45" si="10">SUM(E45:O45)</f>
        <v>3</v>
      </c>
    </row>
    <row r="46" spans="1:16" ht="24.95" customHeight="1">
      <c r="A46" s="4">
        <v>4</v>
      </c>
      <c r="B46" s="91" t="s">
        <v>18</v>
      </c>
      <c r="C46" s="92"/>
      <c r="D46" s="4" t="s">
        <v>35</v>
      </c>
      <c r="E46" s="6"/>
      <c r="F46" s="6"/>
      <c r="G46" s="6"/>
      <c r="H46" s="6"/>
      <c r="I46" s="6"/>
      <c r="J46" s="6"/>
      <c r="K46" s="6"/>
      <c r="L46" s="6"/>
      <c r="M46" s="6">
        <v>1</v>
      </c>
      <c r="N46" s="61"/>
      <c r="O46" s="6"/>
      <c r="P46" s="6">
        <f t="shared" si="6"/>
        <v>1</v>
      </c>
    </row>
    <row r="47" spans="1:16" ht="24.95" customHeight="1">
      <c r="A47" s="29"/>
      <c r="B47" s="34"/>
      <c r="C47" s="25"/>
      <c r="D47" s="2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24.95" customHeight="1">
      <c r="A48" s="29"/>
      <c r="B48" s="34"/>
      <c r="C48" s="25"/>
      <c r="D48" s="29"/>
      <c r="E48" s="90" t="s">
        <v>30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23"/>
    </row>
    <row r="49" spans="1:17" ht="35.25" customHeight="1">
      <c r="A49" s="41" t="s">
        <v>16</v>
      </c>
      <c r="B49" s="72" t="s">
        <v>24</v>
      </c>
      <c r="C49" s="72"/>
      <c r="D49" s="42" t="s">
        <v>27</v>
      </c>
      <c r="E49" s="16">
        <v>44660</v>
      </c>
      <c r="F49" s="16">
        <v>44661</v>
      </c>
      <c r="G49" s="16">
        <v>44662</v>
      </c>
      <c r="H49" s="16">
        <v>44663</v>
      </c>
      <c r="I49" s="16">
        <v>44664</v>
      </c>
      <c r="J49" s="16">
        <v>44665</v>
      </c>
      <c r="K49" s="16">
        <v>44666</v>
      </c>
      <c r="L49" s="16">
        <v>44667</v>
      </c>
      <c r="M49" s="16">
        <v>44668</v>
      </c>
      <c r="N49" s="16">
        <v>44669</v>
      </c>
      <c r="O49" s="16">
        <v>44670</v>
      </c>
      <c r="P49" s="47" t="s">
        <v>28</v>
      </c>
      <c r="Q49" s="48" t="s">
        <v>29</v>
      </c>
    </row>
    <row r="50" spans="1:17" ht="45" customHeight="1">
      <c r="A50" s="43">
        <v>1</v>
      </c>
      <c r="B50" s="73" t="s">
        <v>25</v>
      </c>
      <c r="C50" s="73"/>
      <c r="D50" s="43">
        <v>5</v>
      </c>
      <c r="E50" s="68" t="str">
        <f ca="1">IF(SUMIF($B$35:$C$46,"=B.1 Pedestal crane, Land crane, OH Crane audit",E$35:E$46)*5&gt;=9,1,IF(SUMIF($B$35:$C$46,"=B.1 Pedestal crane, Land crane, OH Crane audit",E$35:E$46)*5&gt;=19,2,""))</f>
        <v/>
      </c>
      <c r="F50" s="53" t="str">
        <f ca="1">IF(SUMIF($B$35:$C$46,"=B.1 Pedestal crane, Land crane, OH Crane audit",F$35:F$46)*5&gt;=9,1,IF(SUMIF($B$35:$C$46,"=B.1 Pedestal crane, Land crane, OH Crane audit",F$35:F$46)*5&gt;=19,2,""))</f>
        <v/>
      </c>
      <c r="G50" s="53" t="str">
        <f ca="1">IF(SUMIF($B$35:$C$46,"=B.1 Pedestal crane, Land crane, OH Crane audit",G$35:G$46)*5&gt;=9,1,IF(SUMIF($B$35:$C$46,"=B.1 Pedestal crane, Land crane, OH Crane audit",G$35:G$46)*5&gt;=19,2,""))</f>
        <v/>
      </c>
      <c r="H50" s="53" t="str">
        <f ca="1">IF(SUMIF($B$35:$C$46,"=B.1 Pedestal crane, Land crane, OH Crane audit",H$35:H$46)*5&gt;=9,1,IF(SUMIF($B$35:$C$46,"=B.1 Pedestal crane, Land crane, OH Crane audit",H$35:H$46)*5&gt;=19,2,""))</f>
        <v/>
      </c>
      <c r="I50" s="53" t="str">
        <f ca="1">IF(SUMIF($B$35:$C$46,"=B.1 Pedestal crane, Land crane, OH Crane audit",I$35:I$46)*5&gt;=9,1,IF(SUMIF($B$35:$C$46,"=B.1 Pedestal crane, Land crane, OH Crane audit",I$35:I$46)*5&gt;=19,2,""))</f>
        <v/>
      </c>
      <c r="J50" s="53" t="str">
        <f ca="1">IF(SUMIF($B$35:$C$46,"=B.1 Pedestal crane, Land crane, OH Crane audit",J$35:J$46)*5&gt;=9,1,IF(SUMIF($B$35:$C$46,"=B.1 Pedestal crane, Land crane, OH Crane audit",J$35:J$46)*5&gt;=19,2,""))</f>
        <v/>
      </c>
      <c r="K50" s="53" t="str">
        <f ca="1">IF(SUMIF($B$35:$C$46,"=B.1 Pedestal crane, Land crane, OH Crane audit",K$35:K$46)*5&gt;=9,1,IF(SUMIF($B$35:$C$46,"=B.1 Pedestal crane, Land crane, OH Crane audit",K$35:K$46)*5&gt;=19,2,""))</f>
        <v/>
      </c>
      <c r="L50" s="53" t="str">
        <f ca="1">IF(SUMIF($B$35:$C$46,"=B.1 Pedestal crane, Land crane, OH Crane audit",L$35:L$46)*5&gt;=9,1,IF(SUMIF($B$35:$C$46,"=B.1 Pedestal crane, Land crane, OH Crane audit",L$35:L$46)*5&gt;=19,2,""))</f>
        <v/>
      </c>
      <c r="M50" s="53" t="str">
        <f ca="1">IF(SUMIF($B$35:$C$46,"=B.1 Pedestal crane, Land crane, OH Crane audit",M$35:M$46)*5&gt;=9,1,IF(SUMIF($B$35:$C$46,"=B.1 Pedestal crane, Land crane, OH Crane audit",M$35:M$46)*5&gt;=19,2,""))</f>
        <v/>
      </c>
      <c r="N50" s="63" t="str">
        <f ca="1">IF(SUMIF($B$35:$C$46,"=B.1 Pedestal crane, Land crane, OH Crane audit",N$35:N$46)*5&gt;=9,1,IF(SUMIF($B$35:$C$46,"=B.1 Pedestal crane, Land crane, OH Crane audit",N$35:N$46)*5&gt;=19,2,""))</f>
        <v/>
      </c>
      <c r="O50" s="53" t="str">
        <f ca="1">IF(SUMIF($B$35:$C$46,"=B.1 Pedestal crane, Land crane, OH Crane audit",O$35:O$46)*5&gt;=9,1,IF(SUMIF($B$35:$C$46,"=B.1 Pedestal crane, Land crane, OH Crane audit",O$35:O$46)*5&gt;=19,2,""))</f>
        <v/>
      </c>
      <c r="P50" s="43">
        <f ca="1">SUM(E50:O50)</f>
        <v>0</v>
      </c>
      <c r="Q50" s="2">
        <f ca="1">100000*P50</f>
        <v>0</v>
      </c>
    </row>
    <row r="51" spans="1:17" ht="24.95" customHeight="1">
      <c r="A51" s="43">
        <v>2</v>
      </c>
      <c r="B51" s="73" t="s">
        <v>26</v>
      </c>
      <c r="C51" s="73"/>
      <c r="D51" s="43">
        <v>5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3"/>
      <c r="Q51" s="2"/>
    </row>
    <row r="52" spans="1:17" ht="35.25" customHeight="1">
      <c r="A52" s="4">
        <v>3</v>
      </c>
      <c r="B52" s="71" t="s">
        <v>31</v>
      </c>
      <c r="C52" s="71"/>
      <c r="D52" s="46">
        <v>0.8</v>
      </c>
      <c r="E52" s="4">
        <f ca="1">(SUMIF($B$35:$C$46,"=B.3. Transportation Container, Basket, CCU audit",E$35:E$46)+SUMIF($B$35:$C$46,"= B.4. Other Lifting Equipment",E$35:E$46))*0.8</f>
        <v>2.4000000000000004</v>
      </c>
      <c r="F52" s="51">
        <f ca="1">(SUMIF($B$35:$C$46,"=B.3. Transportation Container, Basket, CCU audit",F$35:F$46)+SUMIF($B$35:$C$46,"= B.4. Other Lifting Equipment",F$35:F$46))*0.8</f>
        <v>4.8000000000000007</v>
      </c>
      <c r="G52" s="51">
        <f ca="1">(SUMIF($B$35:$C$46,"=B.3. Transportation Container, Basket, CCU audit",G$35:G$46)+SUMIF($B$35:$C$46,"= B.4. Other Lifting Equipment",G$35:G$46))*0.8</f>
        <v>0</v>
      </c>
      <c r="H52" s="51">
        <f ca="1">(SUMIF($B$35:$C$46,"=B.3. Transportation Container, Basket, CCU audit",H$35:H$46)+SUMIF($B$35:$C$46,"= B.4. Other Lifting Equipment",H$35:H$46))*0.8</f>
        <v>0</v>
      </c>
      <c r="I52" s="51">
        <f ca="1">(SUMIF($B$35:$C$46,"=B.3. Transportation Container, Basket, CCU audit",I$35:I$46)+SUMIF($B$35:$C$46,"= B.4. Other Lifting Equipment",I$35:I$46))*0.8</f>
        <v>8.8000000000000007</v>
      </c>
      <c r="J52" s="51">
        <f ca="1">(SUMIF($B$35:$C$46,"=B.3. Transportation Container, Basket, CCU audit",J$35:J$46)+SUMIF($B$35:$C$46,"= B.4. Other Lifting Equipment",J$35:J$46))*0.8</f>
        <v>16</v>
      </c>
      <c r="K52" s="51">
        <f ca="1">(SUMIF($B$35:$C$46,"=B.3. Transportation Container, Basket, CCU audit",K$35:K$46)+SUMIF($B$35:$C$46,"= B.4. Other Lifting Equipment",K$35:K$46))*0.8</f>
        <v>12</v>
      </c>
      <c r="L52" s="51">
        <f ca="1">(SUMIF($B$35:$C$46,"=B.3. Transportation Container, Basket, CCU audit",L$35:L$46)+SUMIF($B$35:$C$46,"= B.4. Other Lifting Equipment",L$35:L$46))*0.8</f>
        <v>12.8</v>
      </c>
      <c r="M52" s="51">
        <f ca="1">(SUMIF($B$35:$C$46,"=B.3. Transportation Container, Basket, CCU audit",M$35:M$46)+SUMIF($B$35:$C$46,"= B.4. Other Lifting Equipment",M$35:M$46))*0.8</f>
        <v>0</v>
      </c>
      <c r="N52" s="62">
        <f ca="1">(SUMIF($B$35:$C$46,"=B.3. Transportation Container, Basket, CCU audit",N$35:N$46)+SUMIF($B$35:$C$46,"= B.4. Other Lifting Equipment",N$35:N$46))*0.8</f>
        <v>2.4000000000000004</v>
      </c>
      <c r="O52" s="51">
        <f ca="1">(SUMIF($B$35:$C$46,"=B.3. Transportation Container, Basket, CCU audit",O$35:O$46)+SUMIF($B$35:$C$46,"= B.4. Other Lifting Equipment",O$35:O$46))*0.8</f>
        <v>3.2</v>
      </c>
      <c r="P52" s="50">
        <v>3</v>
      </c>
      <c r="Q52" s="2">
        <f>100000*P52</f>
        <v>300000</v>
      </c>
    </row>
    <row r="53" spans="1:17" ht="35.25" customHeight="1">
      <c r="A53" s="29"/>
      <c r="B53" s="56"/>
      <c r="C53" s="56"/>
      <c r="D53" s="57"/>
      <c r="E53" s="29"/>
      <c r="F53" s="29"/>
      <c r="G53" s="29"/>
      <c r="H53" s="29"/>
      <c r="I53" s="29"/>
      <c r="J53" s="29">
        <v>1</v>
      </c>
      <c r="K53" s="29">
        <v>1</v>
      </c>
      <c r="L53" s="29">
        <v>1</v>
      </c>
      <c r="M53" s="29"/>
      <c r="N53" s="29"/>
      <c r="O53" s="29"/>
      <c r="P53" s="58"/>
      <c r="Q53" s="28"/>
    </row>
    <row r="54" spans="1:17" ht="35.25" customHeight="1">
      <c r="A54" s="29"/>
      <c r="B54" s="56"/>
      <c r="C54" s="56"/>
      <c r="D54" s="5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8"/>
      <c r="Q54" s="28"/>
    </row>
    <row r="55" spans="1:17" ht="24.95" customHeight="1">
      <c r="A55" s="29"/>
      <c r="B55" s="75"/>
      <c r="C55" s="7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3"/>
    </row>
    <row r="56" spans="1:17" ht="24.95" customHeight="1">
      <c r="A56" s="29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3"/>
    </row>
    <row r="57" spans="1:17" ht="24.95" customHeight="1">
      <c r="A57" s="26"/>
      <c r="B57" s="27"/>
      <c r="C57" s="27"/>
      <c r="D57" s="28"/>
    </row>
    <row r="58" spans="1:17">
      <c r="A58" s="26"/>
      <c r="B58" s="27"/>
      <c r="C58" s="27"/>
      <c r="D58" s="28"/>
    </row>
    <row r="61" spans="1:17">
      <c r="E61" s="76"/>
      <c r="F61" s="76"/>
      <c r="G61" s="76"/>
    </row>
    <row r="62" spans="1:17">
      <c r="B62" s="19" t="s">
        <v>8</v>
      </c>
      <c r="E62" s="74" t="s">
        <v>9</v>
      </c>
      <c r="F62" s="74"/>
      <c r="G62" s="74"/>
      <c r="M62" s="74" t="s">
        <v>10</v>
      </c>
      <c r="N62" s="74"/>
      <c r="O62" s="74"/>
      <c r="P62" s="74"/>
    </row>
  </sheetData>
  <mergeCells count="55">
    <mergeCell ref="B15:C15"/>
    <mergeCell ref="E25:O25"/>
    <mergeCell ref="B19:C19"/>
    <mergeCell ref="B20:C20"/>
    <mergeCell ref="B17:C17"/>
    <mergeCell ref="B22:C22"/>
    <mergeCell ref="B37:C37"/>
    <mergeCell ref="B45:C45"/>
    <mergeCell ref="B40:C40"/>
    <mergeCell ref="B38:C38"/>
    <mergeCell ref="B41:C41"/>
    <mergeCell ref="B42:C42"/>
    <mergeCell ref="B43:C43"/>
    <mergeCell ref="B44:C44"/>
    <mergeCell ref="P33:P34"/>
    <mergeCell ref="A33:A34"/>
    <mergeCell ref="B33:C34"/>
    <mergeCell ref="D33:D34"/>
    <mergeCell ref="E33:O33"/>
    <mergeCell ref="A2:P2"/>
    <mergeCell ref="A1:P1"/>
    <mergeCell ref="E9:O9"/>
    <mergeCell ref="P9:P10"/>
    <mergeCell ref="A9:A10"/>
    <mergeCell ref="G4:I4"/>
    <mergeCell ref="D9:D10"/>
    <mergeCell ref="B9:C10"/>
    <mergeCell ref="M4:P4"/>
    <mergeCell ref="M6:P6"/>
    <mergeCell ref="G6:I6"/>
    <mergeCell ref="M62:P62"/>
    <mergeCell ref="B46:C46"/>
    <mergeCell ref="B52:C52"/>
    <mergeCell ref="B51:C51"/>
    <mergeCell ref="B55:C55"/>
    <mergeCell ref="E61:G61"/>
    <mergeCell ref="E62:G62"/>
    <mergeCell ref="B49:C49"/>
    <mergeCell ref="B50:C50"/>
    <mergeCell ref="E48:O48"/>
    <mergeCell ref="B11:C11"/>
    <mergeCell ref="B36:C36"/>
    <mergeCell ref="B39:C39"/>
    <mergeCell ref="B29:C29"/>
    <mergeCell ref="B21:C21"/>
    <mergeCell ref="B23:C23"/>
    <mergeCell ref="B26:C26"/>
    <mergeCell ref="B27:C27"/>
    <mergeCell ref="B28:C28"/>
    <mergeCell ref="B12:C12"/>
    <mergeCell ref="B13:C13"/>
    <mergeCell ref="B14:C14"/>
    <mergeCell ref="B16:C16"/>
    <mergeCell ref="B18:C18"/>
    <mergeCell ref="B35:C35"/>
  </mergeCells>
  <pageMargins left="0.25" right="0.25" top="0.75" bottom="0.75" header="0.3" footer="0.3"/>
  <pageSetup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 - ISP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INSPEKTINDO</dc:creator>
  <cp:lastModifiedBy>asus</cp:lastModifiedBy>
  <cp:lastPrinted>2021-08-18T13:15:48Z</cp:lastPrinted>
  <dcterms:created xsi:type="dcterms:W3CDTF">2019-09-16T21:21:10Z</dcterms:created>
  <dcterms:modified xsi:type="dcterms:W3CDTF">2022-04-19T15:11:09Z</dcterms:modified>
</cp:coreProperties>
</file>