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7710" tabRatio="815"/>
  </bookViews>
  <sheets>
    <sheet name="1-2" sheetId="7" r:id="rId1"/>
  </sheets>
  <externalReferences>
    <externalReference r:id="rId2"/>
  </externalReferences>
  <definedNames>
    <definedName name="_xlnm.Print_Area" localSheetId="0">'1-2'!$A$1:$M$54</definedName>
  </definedNames>
  <calcPr calcId="124519"/>
</workbook>
</file>

<file path=xl/calcChain.xml><?xml version="1.0" encoding="utf-8"?>
<calcChain xmlns="http://schemas.openxmlformats.org/spreadsheetml/2006/main">
  <c r="G41" i="7"/>
  <c r="G58" s="1"/>
  <c r="H41"/>
  <c r="H58" s="1"/>
  <c r="I41" l="1"/>
  <c r="I59" s="1"/>
  <c r="P21" l="1"/>
  <c r="Q21" s="1"/>
  <c r="Q41" s="1"/>
  <c r="M58" s="1"/>
  <c r="M41"/>
  <c r="L41"/>
  <c r="K41"/>
  <c r="K58" s="1"/>
  <c r="J41"/>
  <c r="J58" s="1"/>
  <c r="L62" l="1"/>
  <c r="L63" s="1"/>
  <c r="O41"/>
  <c r="O43" s="1"/>
</calcChain>
</file>

<file path=xl/sharedStrings.xml><?xml version="1.0" encoding="utf-8"?>
<sst xmlns="http://schemas.openxmlformats.org/spreadsheetml/2006/main" count="113" uniqueCount="79">
  <si>
    <t>Employee ID</t>
  </si>
  <si>
    <t>Friday</t>
  </si>
  <si>
    <t>Saturday</t>
  </si>
  <si>
    <t>Sunday</t>
  </si>
  <si>
    <t>Monday</t>
  </si>
  <si>
    <t>Tuesday</t>
  </si>
  <si>
    <t>Wednesday</t>
  </si>
  <si>
    <t>Thursday</t>
  </si>
  <si>
    <t>NOTES :</t>
  </si>
  <si>
    <t>Submitted by,</t>
  </si>
  <si>
    <t>Reviewed by,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</si>
  <si>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</si>
  <si>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</si>
  <si>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</si>
  <si>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</si>
  <si>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</si>
  <si>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</si>
  <si>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</si>
  <si>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</si>
  <si>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</si>
  <si>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</si>
  <si>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</si>
  <si>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</si>
  <si>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</si>
  <si>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</si>
  <si>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</si>
  <si>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</si>
  <si>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</si>
  <si>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</si>
  <si>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</si>
  <si>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</si>
  <si>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</si>
  <si>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</si>
  <si>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</si>
  <si>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</si>
  <si>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</si>
  <si>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</si>
  <si>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ISP-F05-HR-01</t>
  </si>
  <si>
    <t>: ANTON SUSILO</t>
  </si>
  <si>
    <t>: 13030</t>
  </si>
  <si>
    <t>ANTON SUSILO</t>
  </si>
  <si>
    <t>Approved by,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</si>
  <si>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</si>
  <si>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</si>
  <si>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</si>
  <si>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</si>
  <si>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</si>
  <si>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</si>
  <si>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</si>
  <si>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</si>
  <si>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</si>
  <si>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</si>
  <si>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</si>
  <si>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</si>
  <si>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</si>
  <si>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</si>
  <si>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</si>
  <si>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</si>
  <si>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</si>
  <si>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</si>
  <si>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</si>
  <si>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</si>
  <si>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</si>
  <si>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</si>
  <si>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</si>
  <si>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</si>
  <si>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</si>
  <si>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26</t>
  </si>
  <si>
    <t>27</t>
  </si>
  <si>
    <t>28</t>
  </si>
  <si>
    <t>29</t>
  </si>
  <si>
    <t>30</t>
  </si>
  <si>
    <t>JULI PURWANTO</t>
  </si>
  <si>
    <t>08.00-17.00</t>
  </si>
  <si>
    <t>: 21 Jun - 20 Jul 2020</t>
  </si>
  <si>
    <t>17.00-19.00</t>
  </si>
  <si>
    <t>Inspection Services &amp; Color Coding Lifting Equipment at Manggar Base (Wireline)</t>
  </si>
  <si>
    <t>Inspection Services &amp; Color Coding Lifting Equipment at Manggar Base (Wireline Ad-Hoc Team)</t>
  </si>
  <si>
    <t>08.00-12.00</t>
  </si>
</sst>
</file>

<file path=xl/styles.xml><?xml version="1.0" encoding="utf-8"?>
<styleSheet xmlns="http://schemas.openxmlformats.org/spreadsheetml/2006/main">
  <numFmts count="4">
    <numFmt numFmtId="42" formatCode="_(&quot;Rp&quot;* #,##0_);_(&quot;Rp&quot;* \(#,##0\);_(&quot;Rp&quot;* &quot;-&quot;_);_(@_)"/>
    <numFmt numFmtId="41" formatCode="_(* #,##0_);_(* \(#,##0\);_(* &quot;-&quot;_);_(@_)"/>
    <numFmt numFmtId="164" formatCode="&quot;Rp&quot;#,##0"/>
    <numFmt numFmtId="165" formatCode="[$-409]d\-mmm\-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u/>
      <sz val="20"/>
      <name val="Tahoma"/>
      <family val="2"/>
    </font>
    <font>
      <sz val="10"/>
      <color theme="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b/>
      <sz val="11"/>
      <color theme="1"/>
      <name val="Tahoma"/>
      <family val="2"/>
    </font>
    <font>
      <b/>
      <i/>
      <sz val="10"/>
      <name val="Tahoma"/>
      <family val="2"/>
    </font>
    <font>
      <sz val="8"/>
      <name val="Tahoma"/>
      <family val="2"/>
    </font>
    <font>
      <u/>
      <sz val="9"/>
      <name val="Tahoma"/>
      <family val="2"/>
    </font>
    <font>
      <sz val="8"/>
      <color theme="1"/>
      <name val="Tahoma"/>
      <family val="2"/>
    </font>
    <font>
      <b/>
      <sz val="11"/>
      <color theme="0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9"/>
      <color theme="0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5" fillId="3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7" fillId="3" borderId="0" xfId="0" applyFont="1" applyFill="1"/>
    <xf numFmtId="0" fontId="4" fillId="2" borderId="0" xfId="0" applyFont="1" applyFill="1"/>
    <xf numFmtId="0" fontId="8" fillId="3" borderId="0" xfId="0" applyFont="1" applyFill="1" applyAlignment="1"/>
    <xf numFmtId="0" fontId="3" fillId="3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3" fillId="2" borderId="0" xfId="0" applyFont="1" applyFill="1"/>
    <xf numFmtId="0" fontId="9" fillId="2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5" fontId="3" fillId="3" borderId="1" xfId="0" applyNumberFormat="1" applyFont="1" applyFill="1" applyBorder="1" applyAlignment="1">
      <alignment vertical="center"/>
    </xf>
    <xf numFmtId="15" fontId="3" fillId="3" borderId="1" xfId="0" applyNumberFormat="1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1" fontId="7" fillId="3" borderId="0" xfId="1" quotePrefix="1" applyFont="1" applyFill="1" applyBorder="1" applyAlignment="1">
      <alignment horizontal="center" vertical="center"/>
    </xf>
    <xf numFmtId="41" fontId="7" fillId="3" borderId="0" xfId="0" applyNumberFormat="1" applyFont="1" applyFill="1"/>
    <xf numFmtId="41" fontId="3" fillId="2" borderId="1" xfId="1" applyFont="1" applyFill="1" applyBorder="1" applyAlignment="1">
      <alignment vertical="center"/>
    </xf>
    <xf numFmtId="42" fontId="7" fillId="3" borderId="0" xfId="0" applyNumberFormat="1" applyFont="1" applyFill="1"/>
    <xf numFmtId="0" fontId="14" fillId="3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6" fillId="2" borderId="0" xfId="0" applyFont="1" applyFill="1" applyAlignment="1">
      <alignment horizontal="center"/>
    </xf>
    <xf numFmtId="0" fontId="7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/>
    <xf numFmtId="42" fontId="7" fillId="3" borderId="0" xfId="0" applyNumberFormat="1" applyFont="1" applyFill="1" applyBorder="1"/>
    <xf numFmtId="0" fontId="19" fillId="3" borderId="0" xfId="0" applyFont="1" applyFill="1"/>
    <xf numFmtId="0" fontId="21" fillId="3" borderId="0" xfId="0" applyFont="1" applyFill="1"/>
    <xf numFmtId="41" fontId="21" fillId="3" borderId="0" xfId="1" applyFont="1" applyFill="1"/>
    <xf numFmtId="0" fontId="19" fillId="2" borderId="0" xfId="0" applyFont="1" applyFill="1"/>
    <xf numFmtId="0" fontId="22" fillId="3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0" fillId="2" borderId="8" xfId="0" applyFont="1" applyFill="1" applyBorder="1" applyAlignment="1">
      <alignment horizontal="right" vertical="center" wrapText="1"/>
    </xf>
    <xf numFmtId="41" fontId="3" fillId="3" borderId="1" xfId="1" applyFont="1" applyFill="1" applyBorder="1" applyAlignment="1">
      <alignment horizontal="right" vertical="center"/>
    </xf>
    <xf numFmtId="41" fontId="3" fillId="2" borderId="1" xfId="1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/>
    </xf>
    <xf numFmtId="0" fontId="7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5" fontId="12" fillId="3" borderId="1" xfId="0" applyNumberFormat="1" applyFont="1" applyFill="1" applyBorder="1" applyAlignment="1">
      <alignment vertical="center"/>
    </xf>
    <xf numFmtId="41" fontId="12" fillId="4" borderId="1" xfId="1" applyFont="1" applyFill="1" applyBorder="1" applyAlignment="1">
      <alignment horizontal="left" vertical="center"/>
    </xf>
    <xf numFmtId="41" fontId="12" fillId="4" borderId="1" xfId="1" applyFont="1" applyFill="1" applyBorder="1" applyAlignment="1">
      <alignment horizontal="right" vertical="center"/>
    </xf>
    <xf numFmtId="15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6" xfId="0" quotePrefix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4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2E2E2"/>
      <color rgb="FFE0E0E0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10</xdr:col>
      <xdr:colOff>123826</xdr:colOff>
      <xdr:row>0</xdr:row>
      <xdr:rowOff>84666</xdr:rowOff>
    </xdr:from>
    <xdr:to>
      <xdr:col>12</xdr:col>
      <xdr:colOff>645583</xdr:colOff>
      <xdr:row>6</xdr:row>
      <xdr:rowOff>137582</xdr:rowOff>
    </xdr:to>
    <xdr:pic>
      <xdr:nvPicPr>
        <xdr:cNvPr id="8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20277"/>
        <a:stretch/>
      </xdr:blipFill>
      <xdr:spPr bwMode="auto">
        <a:xfrm>
          <a:off x="11077576" y="84666"/>
          <a:ext cx="1908174" cy="1164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AO)%20Apr-M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2"/>
    </sheetNames>
    <sheetDataSet>
      <sheetData sheetId="0">
        <row r="62">
          <cell r="L62">
            <v>3084689.3063583816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77"/>
  <sheetViews>
    <sheetView tabSelected="1" topLeftCell="A31" zoomScale="90" zoomScaleNormal="90" zoomScaleSheetLayoutView="100" workbookViewId="0">
      <selection activeCell="H29" sqref="H29"/>
    </sheetView>
  </sheetViews>
  <sheetFormatPr defaultColWidth="9.140625" defaultRowHeight="5.65" customHeight="1"/>
  <cols>
    <col min="1" max="1" width="2.85546875" style="2" customWidth="1"/>
    <col min="2" max="2" width="4.5703125" style="9" customWidth="1"/>
    <col min="3" max="3" width="11.7109375" style="41" customWidth="1"/>
    <col min="4" max="4" width="12.5703125" style="54" customWidth="1"/>
    <col min="5" max="5" width="11.7109375" style="41" customWidth="1"/>
    <col min="6" max="6" width="85.85546875" style="12" customWidth="1"/>
    <col min="7" max="7" width="11.140625" style="12" customWidth="1"/>
    <col min="8" max="8" width="11.140625" style="46" customWidth="1"/>
    <col min="9" max="9" width="10.5703125" style="12" customWidth="1"/>
    <col min="10" max="10" width="8" style="12" customWidth="1"/>
    <col min="11" max="11" width="7.85546875" style="12" customWidth="1"/>
    <col min="12" max="13" width="11.85546875" style="12" customWidth="1"/>
    <col min="14" max="14" width="2.7109375" style="2" customWidth="1"/>
    <col min="15" max="15" width="12" style="6" customWidth="1"/>
    <col min="16" max="16" width="14.28515625" style="6" customWidth="1"/>
    <col min="17" max="17" width="10.5703125" style="6" bestFit="1" customWidth="1"/>
    <col min="18" max="20" width="9.140625" style="6"/>
    <col min="21" max="70" width="9.140625" style="2"/>
    <col min="71" max="16384" width="9.140625" style="7"/>
  </cols>
  <sheetData>
    <row r="1" spans="1:70" ht="15.75" customHeight="1">
      <c r="B1" s="3" t="s">
        <v>16</v>
      </c>
      <c r="C1" s="4"/>
      <c r="D1" s="4"/>
      <c r="E1" s="4"/>
      <c r="F1" s="4"/>
      <c r="G1" s="4"/>
      <c r="H1" s="45"/>
      <c r="I1" s="4"/>
      <c r="J1" s="4"/>
      <c r="K1" s="4"/>
      <c r="L1" s="5"/>
      <c r="M1" s="5"/>
    </row>
    <row r="2" spans="1:70" ht="15.75" customHeight="1">
      <c r="B2" s="8" t="s">
        <v>17</v>
      </c>
      <c r="C2" s="5"/>
      <c r="D2" s="5"/>
      <c r="E2" s="5"/>
      <c r="F2" s="5"/>
      <c r="G2" s="5"/>
      <c r="H2" s="45"/>
      <c r="I2" s="5"/>
      <c r="J2" s="5"/>
      <c r="K2" s="5"/>
      <c r="L2" s="5"/>
      <c r="M2" s="5"/>
    </row>
    <row r="3" spans="1:70" ht="8.25" customHeight="1">
      <c r="B3" s="8"/>
      <c r="C3" s="5"/>
      <c r="D3" s="5"/>
      <c r="E3" s="5"/>
      <c r="F3" s="5"/>
      <c r="G3" s="5"/>
      <c r="H3" s="45"/>
      <c r="I3" s="5"/>
      <c r="J3" s="5"/>
      <c r="K3" s="5"/>
      <c r="L3" s="5"/>
      <c r="M3" s="5"/>
    </row>
    <row r="4" spans="1:70" ht="15.75" customHeight="1">
      <c r="C4" s="10" t="s">
        <v>13</v>
      </c>
      <c r="E4" s="11" t="s">
        <v>38</v>
      </c>
      <c r="F4" s="11"/>
      <c r="J4" s="13"/>
      <c r="K4" s="13"/>
      <c r="L4" s="75"/>
      <c r="M4" s="75"/>
    </row>
    <row r="5" spans="1:70" ht="15.75" customHeight="1">
      <c r="C5" s="10" t="s">
        <v>0</v>
      </c>
      <c r="E5" s="11" t="s">
        <v>39</v>
      </c>
      <c r="F5" s="11"/>
      <c r="J5" s="13"/>
      <c r="K5" s="13"/>
      <c r="L5" s="42"/>
      <c r="M5" s="42"/>
    </row>
    <row r="6" spans="1:70" ht="15.75" customHeight="1">
      <c r="C6" s="10" t="s">
        <v>12</v>
      </c>
      <c r="E6" s="11" t="s">
        <v>74</v>
      </c>
      <c r="F6" s="11"/>
      <c r="J6" s="13"/>
      <c r="K6" s="13"/>
      <c r="L6" s="42"/>
      <c r="M6" s="42"/>
    </row>
    <row r="7" spans="1:70" ht="15.75" customHeight="1">
      <c r="J7" s="13"/>
      <c r="K7" s="13"/>
      <c r="L7" s="76"/>
      <c r="M7" s="76"/>
      <c r="N7" s="14"/>
      <c r="O7" s="15"/>
      <c r="P7" s="15"/>
      <c r="Q7" s="15"/>
      <c r="R7" s="15"/>
      <c r="S7" s="15"/>
      <c r="T7" s="15"/>
      <c r="U7" s="14"/>
    </row>
    <row r="8" spans="1:70" s="38" customFormat="1" ht="15.75" customHeight="1">
      <c r="A8" s="35"/>
      <c r="B8" s="77" t="s">
        <v>26</v>
      </c>
      <c r="C8" s="80" t="s">
        <v>24</v>
      </c>
      <c r="D8" s="80" t="s">
        <v>25</v>
      </c>
      <c r="E8" s="80" t="s">
        <v>27</v>
      </c>
      <c r="F8" s="80" t="s">
        <v>28</v>
      </c>
      <c r="G8" s="83" t="s">
        <v>14</v>
      </c>
      <c r="H8" s="84"/>
      <c r="I8" s="84"/>
      <c r="J8" s="84"/>
      <c r="K8" s="84"/>
      <c r="L8" s="84"/>
      <c r="M8" s="85"/>
      <c r="N8" s="35"/>
      <c r="O8" s="36"/>
      <c r="P8" s="37"/>
      <c r="Q8" s="36"/>
      <c r="R8" s="36"/>
      <c r="S8" s="36"/>
      <c r="T8" s="36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</row>
    <row r="9" spans="1:70" s="40" customFormat="1" ht="15.75" customHeight="1">
      <c r="A9" s="39"/>
      <c r="B9" s="78"/>
      <c r="C9" s="81"/>
      <c r="D9" s="81"/>
      <c r="E9" s="81"/>
      <c r="F9" s="81"/>
      <c r="G9" s="86" t="s">
        <v>15</v>
      </c>
      <c r="H9" s="87"/>
      <c r="I9" s="80" t="s">
        <v>20</v>
      </c>
      <c r="J9" s="80" t="s">
        <v>21</v>
      </c>
      <c r="K9" s="80" t="s">
        <v>22</v>
      </c>
      <c r="L9" s="80" t="s">
        <v>23</v>
      </c>
      <c r="M9" s="80" t="s">
        <v>29</v>
      </c>
      <c r="N9" s="35"/>
      <c r="O9" s="36"/>
      <c r="P9" s="36"/>
      <c r="Q9" s="36"/>
      <c r="R9" s="36"/>
      <c r="S9" s="36"/>
      <c r="T9" s="36"/>
      <c r="U9" s="35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</row>
    <row r="10" spans="1:70" s="40" customFormat="1" ht="18" customHeight="1" thickBot="1">
      <c r="A10" s="39"/>
      <c r="B10" s="79"/>
      <c r="C10" s="82"/>
      <c r="D10" s="82"/>
      <c r="E10" s="82"/>
      <c r="F10" s="82"/>
      <c r="G10" s="43" t="s">
        <v>18</v>
      </c>
      <c r="H10" s="47" t="s">
        <v>19</v>
      </c>
      <c r="I10" s="82"/>
      <c r="J10" s="82"/>
      <c r="K10" s="82"/>
      <c r="L10" s="82"/>
      <c r="M10" s="82"/>
      <c r="N10" s="35"/>
      <c r="O10" s="36"/>
      <c r="P10" s="36"/>
      <c r="Q10" s="36"/>
      <c r="R10" s="36"/>
      <c r="S10" s="36"/>
      <c r="T10" s="36"/>
      <c r="U10" s="35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</row>
    <row r="11" spans="1:70" s="62" customFormat="1" ht="15" customHeight="1">
      <c r="A11" s="20"/>
      <c r="B11" s="63" t="s">
        <v>53</v>
      </c>
      <c r="C11" s="64">
        <v>44003</v>
      </c>
      <c r="D11" s="56" t="s">
        <v>3</v>
      </c>
      <c r="E11" s="59"/>
      <c r="F11" s="60"/>
      <c r="G11" s="57"/>
      <c r="H11" s="58"/>
      <c r="I11" s="57"/>
      <c r="J11" s="57"/>
      <c r="K11" s="57"/>
      <c r="L11" s="57"/>
      <c r="M11" s="57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</row>
    <row r="12" spans="1:70" s="62" customFormat="1" ht="15" customHeight="1">
      <c r="A12" s="20"/>
      <c r="B12" s="63" t="s">
        <v>54</v>
      </c>
      <c r="C12" s="61">
        <v>44004</v>
      </c>
      <c r="D12" s="16" t="s">
        <v>4</v>
      </c>
      <c r="E12" s="17"/>
      <c r="F12" s="1"/>
      <c r="G12" s="18"/>
      <c r="H12" s="48"/>
      <c r="I12" s="18"/>
      <c r="J12" s="18"/>
      <c r="K12" s="18"/>
      <c r="L12" s="18"/>
      <c r="M12" s="18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</row>
    <row r="13" spans="1:70" s="20" customFormat="1" ht="15" customHeight="1">
      <c r="B13" s="63" t="s">
        <v>55</v>
      </c>
      <c r="C13" s="61">
        <v>44005</v>
      </c>
      <c r="D13" s="16" t="s">
        <v>5</v>
      </c>
      <c r="E13" s="17"/>
      <c r="F13" s="1"/>
      <c r="G13" s="18"/>
      <c r="H13" s="48"/>
      <c r="I13" s="18"/>
      <c r="J13" s="18"/>
      <c r="K13" s="18"/>
      <c r="L13" s="18"/>
      <c r="M13" s="18"/>
      <c r="O13" s="6"/>
      <c r="P13" s="6"/>
      <c r="Q13" s="6"/>
      <c r="R13" s="19"/>
      <c r="S13" s="19"/>
      <c r="T13" s="19"/>
    </row>
    <row r="14" spans="1:70" s="20" customFormat="1" ht="15" customHeight="1">
      <c r="B14" s="63" t="s">
        <v>56</v>
      </c>
      <c r="C14" s="61">
        <v>44006</v>
      </c>
      <c r="D14" s="16" t="s">
        <v>6</v>
      </c>
      <c r="E14" s="17"/>
      <c r="F14" s="1"/>
      <c r="G14" s="18"/>
      <c r="H14" s="48"/>
      <c r="I14" s="18"/>
      <c r="J14" s="18"/>
      <c r="K14" s="18"/>
      <c r="L14" s="18"/>
      <c r="M14" s="18"/>
      <c r="O14" s="21"/>
      <c r="P14" s="22"/>
      <c r="Q14" s="22"/>
      <c r="R14" s="19"/>
      <c r="S14" s="19"/>
      <c r="T14" s="19"/>
    </row>
    <row r="15" spans="1:70" s="20" customFormat="1" ht="15" customHeight="1">
      <c r="B15" s="63" t="s">
        <v>57</v>
      </c>
      <c r="C15" s="61">
        <v>44007</v>
      </c>
      <c r="D15" s="16" t="s">
        <v>7</v>
      </c>
      <c r="E15" s="17"/>
      <c r="F15" s="1"/>
      <c r="G15" s="18"/>
      <c r="H15" s="48"/>
      <c r="I15" s="18"/>
      <c r="J15" s="18"/>
      <c r="K15" s="18"/>
      <c r="L15" s="18"/>
      <c r="M15" s="18"/>
      <c r="O15" s="19"/>
      <c r="P15" s="19"/>
      <c r="Q15" s="19"/>
      <c r="R15" s="19"/>
      <c r="S15" s="19"/>
      <c r="T15" s="19"/>
    </row>
    <row r="16" spans="1:70" s="20" customFormat="1" ht="15" customHeight="1">
      <c r="B16" s="63" t="s">
        <v>58</v>
      </c>
      <c r="C16" s="61">
        <v>44008</v>
      </c>
      <c r="D16" s="16" t="s">
        <v>1</v>
      </c>
      <c r="E16" s="17"/>
      <c r="F16" s="1"/>
      <c r="G16" s="18"/>
      <c r="H16" s="48"/>
      <c r="I16" s="18"/>
      <c r="J16" s="18"/>
      <c r="K16" s="18"/>
      <c r="L16" s="18"/>
      <c r="M16" s="18"/>
      <c r="O16" s="19"/>
      <c r="P16" s="19"/>
      <c r="Q16" s="19"/>
      <c r="R16" s="19"/>
      <c r="S16" s="19"/>
      <c r="T16" s="19"/>
    </row>
    <row r="17" spans="2:20" s="20" customFormat="1" ht="15" customHeight="1">
      <c r="B17" s="63" t="s">
        <v>59</v>
      </c>
      <c r="C17" s="64">
        <v>44009</v>
      </c>
      <c r="D17" s="56" t="s">
        <v>2</v>
      </c>
      <c r="E17" s="59" t="s">
        <v>78</v>
      </c>
      <c r="F17" s="60" t="s">
        <v>76</v>
      </c>
      <c r="G17" s="57"/>
      <c r="H17" s="58"/>
      <c r="I17" s="57"/>
      <c r="J17" s="57"/>
      <c r="K17" s="57">
        <v>1</v>
      </c>
      <c r="L17" s="57">
        <v>1</v>
      </c>
      <c r="M17" s="57">
        <v>1</v>
      </c>
      <c r="O17" s="19"/>
      <c r="P17" s="19"/>
      <c r="Q17" s="19"/>
      <c r="R17" s="19"/>
      <c r="S17" s="19"/>
      <c r="T17" s="19"/>
    </row>
    <row r="18" spans="2:20" s="20" customFormat="1" ht="15" customHeight="1">
      <c r="B18" s="63" t="s">
        <v>60</v>
      </c>
      <c r="C18" s="64">
        <v>44010</v>
      </c>
      <c r="D18" s="56" t="s">
        <v>3</v>
      </c>
      <c r="E18" s="59"/>
      <c r="F18" s="60"/>
      <c r="G18" s="57"/>
      <c r="H18" s="58"/>
      <c r="I18" s="57"/>
      <c r="J18" s="57"/>
      <c r="K18" s="57"/>
      <c r="L18" s="57"/>
      <c r="M18" s="57"/>
      <c r="O18" s="19"/>
      <c r="P18" s="19"/>
      <c r="Q18" s="19"/>
      <c r="R18" s="19"/>
      <c r="S18" s="19"/>
      <c r="T18" s="19"/>
    </row>
    <row r="19" spans="2:20" s="20" customFormat="1" ht="15" customHeight="1">
      <c r="B19" s="63" t="s">
        <v>61</v>
      </c>
      <c r="C19" s="61">
        <v>44011</v>
      </c>
      <c r="D19" s="16" t="s">
        <v>4</v>
      </c>
      <c r="E19" s="17"/>
      <c r="F19" s="1"/>
      <c r="G19" s="18"/>
      <c r="H19" s="48"/>
      <c r="I19" s="18"/>
      <c r="J19" s="18"/>
      <c r="K19" s="18"/>
      <c r="L19" s="18"/>
      <c r="M19" s="18"/>
      <c r="O19" s="19"/>
      <c r="P19" s="19"/>
      <c r="Q19" s="19"/>
      <c r="R19" s="19"/>
      <c r="S19" s="19"/>
      <c r="T19" s="19"/>
    </row>
    <row r="20" spans="2:20" s="20" customFormat="1" ht="15" customHeight="1">
      <c r="B20" s="63" t="s">
        <v>62</v>
      </c>
      <c r="C20" s="61">
        <v>44012</v>
      </c>
      <c r="D20" s="16" t="s">
        <v>5</v>
      </c>
      <c r="E20" s="17"/>
      <c r="F20" s="1"/>
      <c r="G20" s="18"/>
      <c r="H20" s="48"/>
      <c r="I20" s="18"/>
      <c r="J20" s="18"/>
      <c r="K20" s="18"/>
      <c r="L20" s="18"/>
      <c r="M20" s="18"/>
      <c r="O20" s="6">
        <v>2</v>
      </c>
      <c r="P20" s="6">
        <v>10</v>
      </c>
      <c r="Q20" s="6"/>
      <c r="R20" s="19"/>
      <c r="S20" s="19"/>
      <c r="T20" s="19"/>
    </row>
    <row r="21" spans="2:20" s="20" customFormat="1" ht="15" customHeight="1">
      <c r="B21" s="63" t="s">
        <v>63</v>
      </c>
      <c r="C21" s="61">
        <v>44013</v>
      </c>
      <c r="D21" s="16" t="s">
        <v>6</v>
      </c>
      <c r="E21" s="17"/>
      <c r="F21" s="1"/>
      <c r="G21" s="18"/>
      <c r="H21" s="48"/>
      <c r="I21" s="18"/>
      <c r="J21" s="18"/>
      <c r="K21" s="18"/>
      <c r="L21" s="18"/>
      <c r="M21" s="18"/>
      <c r="O21" s="21">
        <v>5790125</v>
      </c>
      <c r="P21" s="22">
        <f>SUM(O21)*P20</f>
        <v>57901250</v>
      </c>
      <c r="Q21" s="22">
        <f>SUM(P21)/173</f>
        <v>334689.30635838152</v>
      </c>
      <c r="R21" s="19"/>
      <c r="S21" s="19"/>
      <c r="T21" s="19"/>
    </row>
    <row r="22" spans="2:20" s="20" customFormat="1" ht="15" customHeight="1">
      <c r="B22" s="63" t="s">
        <v>64</v>
      </c>
      <c r="C22" s="61">
        <v>44014</v>
      </c>
      <c r="D22" s="16" t="s">
        <v>7</v>
      </c>
      <c r="E22" s="17"/>
      <c r="F22" s="1"/>
      <c r="G22" s="18"/>
      <c r="H22" s="48"/>
      <c r="I22" s="18"/>
      <c r="J22" s="18"/>
      <c r="K22" s="18"/>
      <c r="L22" s="18"/>
      <c r="M22" s="18"/>
      <c r="O22" s="19"/>
      <c r="P22" s="19"/>
      <c r="Q22" s="19"/>
      <c r="R22" s="19"/>
      <c r="S22" s="19"/>
      <c r="T22" s="19"/>
    </row>
    <row r="23" spans="2:20" s="20" customFormat="1" ht="15" customHeight="1">
      <c r="B23" s="63" t="s">
        <v>65</v>
      </c>
      <c r="C23" s="61">
        <v>44015</v>
      </c>
      <c r="D23" s="16" t="s">
        <v>1</v>
      </c>
      <c r="E23" s="17" t="s">
        <v>75</v>
      </c>
      <c r="F23" s="1" t="s">
        <v>77</v>
      </c>
      <c r="G23" s="18"/>
      <c r="H23" s="48"/>
      <c r="I23" s="18"/>
      <c r="J23" s="18"/>
      <c r="K23" s="18"/>
      <c r="L23" s="18"/>
      <c r="M23" s="18">
        <v>1</v>
      </c>
      <c r="O23" s="19"/>
      <c r="P23" s="19"/>
      <c r="Q23" s="19"/>
      <c r="R23" s="19"/>
      <c r="S23" s="19"/>
      <c r="T23" s="19"/>
    </row>
    <row r="24" spans="2:20" s="20" customFormat="1" ht="15" customHeight="1">
      <c r="B24" s="63" t="s">
        <v>66</v>
      </c>
      <c r="C24" s="64">
        <v>44016</v>
      </c>
      <c r="D24" s="56" t="s">
        <v>2</v>
      </c>
      <c r="E24" s="59" t="s">
        <v>73</v>
      </c>
      <c r="F24" s="60" t="s">
        <v>76</v>
      </c>
      <c r="G24" s="57"/>
      <c r="H24" s="58"/>
      <c r="I24" s="57"/>
      <c r="J24" s="57"/>
      <c r="K24" s="57">
        <v>1</v>
      </c>
      <c r="L24" s="57">
        <v>1</v>
      </c>
      <c r="M24" s="57">
        <v>1</v>
      </c>
      <c r="O24" s="19"/>
      <c r="P24" s="19"/>
      <c r="Q24" s="19"/>
      <c r="R24" s="19"/>
      <c r="S24" s="19"/>
      <c r="T24" s="19"/>
    </row>
    <row r="25" spans="2:20" s="20" customFormat="1" ht="15" customHeight="1">
      <c r="B25" s="63" t="s">
        <v>42</v>
      </c>
      <c r="C25" s="64">
        <v>44017</v>
      </c>
      <c r="D25" s="56" t="s">
        <v>3</v>
      </c>
      <c r="E25" s="59"/>
      <c r="F25" s="60"/>
      <c r="G25" s="57"/>
      <c r="H25" s="58"/>
      <c r="I25" s="57"/>
      <c r="J25" s="57"/>
      <c r="K25" s="57"/>
      <c r="L25" s="57"/>
      <c r="M25" s="57"/>
      <c r="O25" s="19"/>
      <c r="P25" s="19"/>
      <c r="Q25" s="19"/>
      <c r="R25" s="19"/>
      <c r="S25" s="19"/>
      <c r="T25" s="19"/>
    </row>
    <row r="26" spans="2:20" s="20" customFormat="1" ht="15" customHeight="1">
      <c r="B26" s="63" t="s">
        <v>43</v>
      </c>
      <c r="C26" s="61">
        <v>44018</v>
      </c>
      <c r="D26" s="16" t="s">
        <v>4</v>
      </c>
      <c r="E26" s="17"/>
      <c r="F26" s="1"/>
      <c r="G26" s="18"/>
      <c r="H26" s="48"/>
      <c r="I26" s="18"/>
      <c r="J26" s="18"/>
      <c r="K26" s="18"/>
      <c r="L26" s="18"/>
      <c r="M26" s="18"/>
      <c r="O26" s="19"/>
      <c r="P26" s="19"/>
      <c r="Q26" s="19"/>
      <c r="R26" s="19"/>
      <c r="S26" s="19"/>
      <c r="T26" s="19"/>
    </row>
    <row r="27" spans="2:20" s="20" customFormat="1" ht="15" customHeight="1">
      <c r="B27" s="63" t="s">
        <v>44</v>
      </c>
      <c r="C27" s="61">
        <v>44019</v>
      </c>
      <c r="D27" s="16" t="s">
        <v>5</v>
      </c>
      <c r="E27" s="17"/>
      <c r="F27" s="1"/>
      <c r="G27" s="18"/>
      <c r="H27" s="48"/>
      <c r="I27" s="18"/>
      <c r="J27" s="18"/>
      <c r="K27" s="18"/>
      <c r="L27" s="18"/>
      <c r="M27" s="18"/>
      <c r="O27" s="19"/>
      <c r="P27" s="19"/>
      <c r="Q27" s="19"/>
      <c r="R27" s="19"/>
      <c r="S27" s="19"/>
      <c r="T27" s="19"/>
    </row>
    <row r="28" spans="2:20" s="20" customFormat="1" ht="15" customHeight="1">
      <c r="B28" s="63" t="s">
        <v>45</v>
      </c>
      <c r="C28" s="61">
        <v>44020</v>
      </c>
      <c r="D28" s="16" t="s">
        <v>6</v>
      </c>
      <c r="E28" s="17"/>
      <c r="F28" s="1"/>
      <c r="G28" s="18"/>
      <c r="H28" s="48"/>
      <c r="I28" s="18"/>
      <c r="J28" s="18"/>
      <c r="K28" s="18"/>
      <c r="L28" s="18"/>
      <c r="M28" s="18"/>
      <c r="O28" s="19"/>
      <c r="P28" s="19"/>
      <c r="Q28" s="19"/>
      <c r="R28" s="19"/>
      <c r="S28" s="19"/>
      <c r="T28" s="19"/>
    </row>
    <row r="29" spans="2:20" s="20" customFormat="1" ht="15" customHeight="1">
      <c r="B29" s="63" t="s">
        <v>46</v>
      </c>
      <c r="C29" s="61">
        <v>44021</v>
      </c>
      <c r="D29" s="16" t="s">
        <v>7</v>
      </c>
      <c r="E29" s="17"/>
      <c r="F29" s="1"/>
      <c r="G29" s="18"/>
      <c r="H29" s="48"/>
      <c r="I29" s="18"/>
      <c r="J29" s="18"/>
      <c r="K29" s="18"/>
      <c r="L29" s="18"/>
      <c r="M29" s="18"/>
      <c r="O29" s="19"/>
      <c r="P29" s="19"/>
      <c r="Q29" s="19"/>
      <c r="R29" s="19"/>
      <c r="S29" s="19"/>
      <c r="T29" s="19"/>
    </row>
    <row r="30" spans="2:20" s="20" customFormat="1" ht="15" customHeight="1">
      <c r="B30" s="63" t="s">
        <v>47</v>
      </c>
      <c r="C30" s="61">
        <v>44022</v>
      </c>
      <c r="D30" s="16" t="s">
        <v>1</v>
      </c>
      <c r="E30" s="17"/>
      <c r="F30" s="1"/>
      <c r="G30" s="18"/>
      <c r="H30" s="48"/>
      <c r="I30" s="18"/>
      <c r="J30" s="18"/>
      <c r="K30" s="18"/>
      <c r="L30" s="18"/>
      <c r="M30" s="18"/>
      <c r="O30" s="19"/>
      <c r="P30" s="19"/>
      <c r="Q30" s="19"/>
      <c r="R30" s="19"/>
      <c r="S30" s="19"/>
      <c r="T30" s="19"/>
    </row>
    <row r="31" spans="2:20" s="20" customFormat="1" ht="15" customHeight="1">
      <c r="B31" s="63" t="s">
        <v>48</v>
      </c>
      <c r="C31" s="64">
        <v>44023</v>
      </c>
      <c r="D31" s="56" t="s">
        <v>2</v>
      </c>
      <c r="E31" s="59" t="s">
        <v>73</v>
      </c>
      <c r="F31" s="60" t="s">
        <v>76</v>
      </c>
      <c r="G31" s="57"/>
      <c r="H31" s="58"/>
      <c r="I31" s="57"/>
      <c r="J31" s="57"/>
      <c r="K31" s="57">
        <v>1</v>
      </c>
      <c r="L31" s="57">
        <v>1</v>
      </c>
      <c r="M31" s="57">
        <v>1</v>
      </c>
      <c r="O31" s="19"/>
      <c r="P31" s="19"/>
      <c r="Q31" s="19"/>
      <c r="R31" s="19"/>
      <c r="S31" s="19"/>
      <c r="T31" s="19"/>
    </row>
    <row r="32" spans="2:20" s="20" customFormat="1" ht="15" customHeight="1">
      <c r="B32" s="63" t="s">
        <v>49</v>
      </c>
      <c r="C32" s="64">
        <v>44024</v>
      </c>
      <c r="D32" s="56" t="s">
        <v>3</v>
      </c>
      <c r="E32" s="59"/>
      <c r="F32" s="60"/>
      <c r="G32" s="57"/>
      <c r="H32" s="58"/>
      <c r="I32" s="57"/>
      <c r="J32" s="57"/>
      <c r="K32" s="57"/>
      <c r="L32" s="57"/>
      <c r="M32" s="57"/>
      <c r="O32" s="19"/>
      <c r="P32" s="19"/>
      <c r="Q32" s="19"/>
      <c r="R32" s="19"/>
      <c r="S32" s="19"/>
      <c r="T32" s="19"/>
    </row>
    <row r="33" spans="2:20" s="20" customFormat="1" ht="15" customHeight="1">
      <c r="B33" s="63" t="s">
        <v>50</v>
      </c>
      <c r="C33" s="61">
        <v>44025</v>
      </c>
      <c r="D33" s="16" t="s">
        <v>4</v>
      </c>
      <c r="E33" s="17"/>
      <c r="F33" s="1"/>
      <c r="G33" s="18"/>
      <c r="H33" s="48"/>
      <c r="I33" s="18"/>
      <c r="J33" s="18"/>
      <c r="K33" s="18"/>
      <c r="L33" s="18"/>
      <c r="M33" s="18"/>
      <c r="O33" s="19"/>
      <c r="P33" s="19"/>
      <c r="Q33" s="19"/>
      <c r="R33" s="19"/>
      <c r="S33" s="19"/>
      <c r="T33" s="19"/>
    </row>
    <row r="34" spans="2:20" s="20" customFormat="1" ht="15" customHeight="1">
      <c r="B34" s="63" t="s">
        <v>51</v>
      </c>
      <c r="C34" s="61">
        <v>44026</v>
      </c>
      <c r="D34" s="16" t="s">
        <v>5</v>
      </c>
      <c r="E34" s="17"/>
      <c r="F34" s="1"/>
      <c r="G34" s="18"/>
      <c r="H34" s="48"/>
      <c r="I34" s="18"/>
      <c r="J34" s="18"/>
      <c r="K34" s="18"/>
      <c r="L34" s="18"/>
      <c r="M34" s="18"/>
      <c r="O34" s="19"/>
      <c r="P34" s="19"/>
      <c r="Q34" s="19"/>
      <c r="R34" s="19"/>
      <c r="S34" s="19"/>
      <c r="T34" s="19"/>
    </row>
    <row r="35" spans="2:20" s="20" customFormat="1" ht="15" customHeight="1">
      <c r="B35" s="63" t="s">
        <v>52</v>
      </c>
      <c r="C35" s="61">
        <v>44027</v>
      </c>
      <c r="D35" s="16" t="s">
        <v>6</v>
      </c>
      <c r="E35" s="17"/>
      <c r="F35" s="1"/>
      <c r="G35" s="18"/>
      <c r="H35" s="48"/>
      <c r="I35" s="18"/>
      <c r="J35" s="18"/>
      <c r="K35" s="18"/>
      <c r="L35" s="18"/>
      <c r="M35" s="18"/>
      <c r="O35" s="19"/>
      <c r="P35" s="19"/>
      <c r="Q35" s="19"/>
      <c r="R35" s="19"/>
      <c r="S35" s="19"/>
      <c r="T35" s="19"/>
    </row>
    <row r="36" spans="2:20" s="20" customFormat="1" ht="15" customHeight="1">
      <c r="B36" s="63" t="s">
        <v>67</v>
      </c>
      <c r="C36" s="61">
        <v>44028</v>
      </c>
      <c r="D36" s="16" t="s">
        <v>7</v>
      </c>
      <c r="E36" s="17"/>
      <c r="F36" s="1"/>
      <c r="G36" s="18"/>
      <c r="H36" s="48"/>
      <c r="I36" s="18"/>
      <c r="J36" s="18"/>
      <c r="K36" s="18"/>
      <c r="L36" s="18"/>
      <c r="M36" s="18"/>
      <c r="O36" s="19"/>
      <c r="P36" s="19"/>
      <c r="Q36" s="19"/>
      <c r="R36" s="19"/>
      <c r="S36" s="19"/>
      <c r="T36" s="19"/>
    </row>
    <row r="37" spans="2:20" s="20" customFormat="1" ht="15" customHeight="1">
      <c r="B37" s="63" t="s">
        <v>68</v>
      </c>
      <c r="C37" s="61">
        <v>44029</v>
      </c>
      <c r="D37" s="16" t="s">
        <v>1</v>
      </c>
      <c r="E37" s="17"/>
      <c r="F37" s="1"/>
      <c r="G37" s="18"/>
      <c r="H37" s="48"/>
      <c r="I37" s="18"/>
      <c r="J37" s="18"/>
      <c r="K37" s="18"/>
      <c r="L37" s="18"/>
      <c r="M37" s="18"/>
      <c r="O37" s="19"/>
      <c r="P37" s="19"/>
      <c r="Q37" s="19"/>
      <c r="R37" s="19"/>
      <c r="S37" s="19"/>
      <c r="T37" s="19"/>
    </row>
    <row r="38" spans="2:20" s="20" customFormat="1" ht="15" customHeight="1">
      <c r="B38" s="63" t="s">
        <v>69</v>
      </c>
      <c r="C38" s="64">
        <v>44030</v>
      </c>
      <c r="D38" s="56" t="s">
        <v>2</v>
      </c>
      <c r="E38" s="59"/>
      <c r="F38" s="60"/>
      <c r="G38" s="57"/>
      <c r="H38" s="58"/>
      <c r="I38" s="57"/>
      <c r="J38" s="57"/>
      <c r="K38" s="57"/>
      <c r="L38" s="57"/>
      <c r="M38" s="57"/>
      <c r="O38" s="19"/>
      <c r="P38" s="19"/>
      <c r="Q38" s="19"/>
      <c r="R38" s="19"/>
      <c r="S38" s="19"/>
      <c r="T38" s="19"/>
    </row>
    <row r="39" spans="2:20" s="20" customFormat="1" ht="15" customHeight="1">
      <c r="B39" s="63" t="s">
        <v>70</v>
      </c>
      <c r="C39" s="64">
        <v>44031</v>
      </c>
      <c r="D39" s="56" t="s">
        <v>3</v>
      </c>
      <c r="E39" s="59"/>
      <c r="F39" s="60"/>
      <c r="G39" s="57"/>
      <c r="H39" s="58"/>
      <c r="I39" s="57"/>
      <c r="J39" s="57"/>
      <c r="K39" s="57"/>
      <c r="L39" s="57"/>
      <c r="M39" s="57"/>
      <c r="O39" s="19"/>
      <c r="P39" s="19"/>
      <c r="Q39" s="19"/>
      <c r="R39" s="19"/>
      <c r="S39" s="19"/>
      <c r="T39" s="19"/>
    </row>
    <row r="40" spans="2:20" s="20" customFormat="1" ht="15" customHeight="1">
      <c r="B40" s="63" t="s">
        <v>71</v>
      </c>
      <c r="C40" s="61">
        <v>44032</v>
      </c>
      <c r="D40" s="16" t="s">
        <v>4</v>
      </c>
      <c r="E40" s="17"/>
      <c r="F40" s="1"/>
      <c r="G40" s="18"/>
      <c r="H40" s="48"/>
      <c r="I40" s="18"/>
      <c r="J40" s="18"/>
      <c r="K40" s="18"/>
      <c r="L40" s="18"/>
      <c r="M40" s="18"/>
      <c r="O40" s="19"/>
      <c r="P40" s="19"/>
      <c r="Q40" s="19"/>
      <c r="R40" s="19"/>
      <c r="S40" s="19"/>
      <c r="T40" s="19"/>
    </row>
    <row r="41" spans="2:20" s="2" customFormat="1" ht="16.5" customHeight="1">
      <c r="B41" s="9"/>
      <c r="C41" s="88" t="s">
        <v>34</v>
      </c>
      <c r="D41" s="89"/>
      <c r="E41" s="89"/>
      <c r="F41" s="90"/>
      <c r="G41" s="23">
        <f>SUM(G11:G40)</f>
        <v>0</v>
      </c>
      <c r="H41" s="49">
        <f t="shared" ref="H41:M41" si="0">SUM(H11:H39)</f>
        <v>0</v>
      </c>
      <c r="I41" s="23">
        <f t="shared" si="0"/>
        <v>0</v>
      </c>
      <c r="J41" s="23">
        <f t="shared" si="0"/>
        <v>0</v>
      </c>
      <c r="K41" s="23">
        <f t="shared" si="0"/>
        <v>3</v>
      </c>
      <c r="L41" s="23">
        <f t="shared" si="0"/>
        <v>3</v>
      </c>
      <c r="M41" s="23">
        <f t="shared" si="0"/>
        <v>4</v>
      </c>
      <c r="O41" s="22">
        <f>SUM(G41:M41)</f>
        <v>10</v>
      </c>
      <c r="P41" s="6"/>
      <c r="Q41" s="24">
        <f>SUM(Q11:Q39)</f>
        <v>334689.30635838152</v>
      </c>
      <c r="R41" s="6"/>
      <c r="S41" s="6"/>
      <c r="T41" s="6"/>
    </row>
    <row r="42" spans="2:20" s="2" customFormat="1" ht="7.5" customHeight="1">
      <c r="B42" s="9"/>
      <c r="C42" s="41"/>
      <c r="D42" s="54"/>
      <c r="E42" s="41"/>
      <c r="F42" s="12"/>
      <c r="G42" s="12"/>
      <c r="H42" s="46"/>
      <c r="I42" s="12"/>
      <c r="J42" s="12"/>
      <c r="K42" s="12"/>
      <c r="L42" s="12"/>
      <c r="M42" s="12"/>
      <c r="O42" s="6"/>
      <c r="P42" s="6"/>
      <c r="Q42" s="6"/>
      <c r="R42" s="6"/>
      <c r="S42" s="6"/>
      <c r="T42" s="6"/>
    </row>
    <row r="43" spans="2:20" s="2" customFormat="1" ht="12.75">
      <c r="B43" s="25" t="s">
        <v>8</v>
      </c>
      <c r="C43" s="41"/>
      <c r="D43" s="54"/>
      <c r="E43" s="41"/>
      <c r="F43" s="12"/>
      <c r="G43" s="12"/>
      <c r="H43" s="46"/>
      <c r="I43" s="12"/>
      <c r="J43" s="12"/>
      <c r="K43" s="73"/>
      <c r="L43" s="74"/>
      <c r="M43" s="74"/>
      <c r="O43" s="22" t="e">
        <f>SUM(#REF!)+O41</f>
        <v>#REF!</v>
      </c>
      <c r="P43" s="6"/>
      <c r="Q43" s="6"/>
      <c r="R43" s="6"/>
      <c r="S43" s="6"/>
      <c r="T43" s="6"/>
    </row>
    <row r="44" spans="2:20" s="2" customFormat="1" ht="12.75">
      <c r="B44" s="9"/>
      <c r="C44" s="26" t="s">
        <v>35</v>
      </c>
      <c r="D44" s="26"/>
      <c r="E44" s="26"/>
      <c r="F44" s="12"/>
      <c r="G44" s="12"/>
      <c r="H44" s="46"/>
      <c r="I44" s="12"/>
      <c r="J44" s="12"/>
      <c r="K44" s="12"/>
      <c r="L44" s="12"/>
      <c r="M44" s="12"/>
      <c r="O44" s="6"/>
      <c r="P44" s="6"/>
      <c r="Q44" s="6"/>
      <c r="R44" s="6"/>
      <c r="S44" s="6"/>
      <c r="T44" s="6"/>
    </row>
    <row r="45" spans="2:20" s="2" customFormat="1" ht="12.75">
      <c r="B45" s="9"/>
      <c r="C45" s="26" t="s">
        <v>36</v>
      </c>
      <c r="D45" s="26"/>
      <c r="E45" s="26"/>
      <c r="F45" s="12"/>
      <c r="G45" s="12"/>
      <c r="H45" s="46"/>
      <c r="I45" s="12"/>
      <c r="J45" s="12"/>
      <c r="K45" s="12"/>
      <c r="L45" s="12"/>
      <c r="M45" s="12"/>
      <c r="O45" s="6"/>
      <c r="P45" s="6"/>
      <c r="Q45" s="6"/>
      <c r="R45" s="6"/>
      <c r="S45" s="6"/>
      <c r="T45" s="6"/>
    </row>
    <row r="46" spans="2:20" s="2" customFormat="1" ht="9.75" customHeight="1">
      <c r="B46" s="9"/>
      <c r="C46" s="41"/>
      <c r="D46" s="54"/>
      <c r="E46" s="41"/>
      <c r="F46" s="12"/>
      <c r="G46" s="12"/>
      <c r="H46" s="46"/>
      <c r="I46" s="12"/>
      <c r="J46" s="12"/>
      <c r="K46" s="12"/>
      <c r="L46" s="12"/>
      <c r="M46" s="12"/>
      <c r="O46" s="6"/>
      <c r="P46" s="6"/>
      <c r="Q46" s="6"/>
      <c r="R46" s="6"/>
      <c r="S46" s="6"/>
      <c r="T46" s="6"/>
    </row>
    <row r="47" spans="2:20" s="2" customFormat="1" ht="12.75">
      <c r="B47" s="9"/>
      <c r="C47" s="41" t="s">
        <v>9</v>
      </c>
      <c r="D47" s="54"/>
      <c r="E47" s="41" t="s">
        <v>10</v>
      </c>
      <c r="F47" s="41"/>
      <c r="G47" s="41" t="s">
        <v>41</v>
      </c>
      <c r="H47" s="46"/>
      <c r="I47" s="91" t="s">
        <v>32</v>
      </c>
      <c r="J47" s="91"/>
      <c r="K47" s="65"/>
      <c r="L47" s="41"/>
      <c r="M47" s="41"/>
      <c r="O47" s="6"/>
    </row>
    <row r="48" spans="2:20" s="2" customFormat="1" ht="18.75" customHeight="1">
      <c r="B48" s="9"/>
      <c r="C48" s="41"/>
      <c r="D48" s="54"/>
      <c r="E48" s="41"/>
      <c r="F48" s="41"/>
      <c r="G48" s="12"/>
      <c r="H48" s="46"/>
      <c r="I48" s="12"/>
      <c r="J48" s="12"/>
      <c r="K48" s="12"/>
      <c r="L48" s="12"/>
      <c r="M48" s="12"/>
      <c r="O48" s="6"/>
    </row>
    <row r="49" spans="2:15" s="2" customFormat="1" ht="12.75">
      <c r="B49" s="9"/>
      <c r="C49" s="27"/>
      <c r="D49" s="27"/>
      <c r="E49" s="27"/>
      <c r="F49" s="27"/>
      <c r="G49" s="28"/>
      <c r="H49" s="46"/>
      <c r="I49" s="28"/>
      <c r="J49" s="12"/>
      <c r="K49" s="28"/>
      <c r="L49" s="28"/>
      <c r="M49" s="28"/>
      <c r="O49" s="6"/>
    </row>
    <row r="50" spans="2:15" s="2" customFormat="1" ht="15.75" customHeight="1">
      <c r="B50" s="9"/>
      <c r="C50" s="29" t="s">
        <v>40</v>
      </c>
      <c r="D50" s="55"/>
      <c r="E50" s="29" t="s">
        <v>72</v>
      </c>
      <c r="F50" s="44"/>
      <c r="G50" s="29"/>
      <c r="H50" s="46"/>
      <c r="I50" s="29"/>
      <c r="J50" s="94"/>
      <c r="K50" s="94"/>
      <c r="L50" s="44"/>
      <c r="M50" s="44"/>
      <c r="O50" s="6"/>
    </row>
    <row r="51" spans="2:15" s="2" customFormat="1" ht="12.75">
      <c r="B51" s="9"/>
      <c r="C51" s="41" t="s">
        <v>30</v>
      </c>
      <c r="D51" s="54"/>
      <c r="E51" s="41" t="s">
        <v>11</v>
      </c>
      <c r="F51" s="41"/>
      <c r="G51" s="70" t="s">
        <v>31</v>
      </c>
      <c r="H51" s="46"/>
      <c r="I51" s="99" t="s">
        <v>33</v>
      </c>
      <c r="J51" s="99"/>
      <c r="K51" s="12"/>
      <c r="L51" s="12"/>
      <c r="M51" s="12"/>
      <c r="O51" s="6"/>
    </row>
    <row r="52" spans="2:15" s="2" customFormat="1" ht="6" customHeight="1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44"/>
      <c r="M52" s="44"/>
      <c r="O52" s="6"/>
    </row>
    <row r="53" spans="2:15" s="2" customFormat="1" ht="16.5" customHeight="1">
      <c r="B53" s="96" t="s">
        <v>37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O53" s="6"/>
    </row>
    <row r="54" spans="2:15" ht="5.65" customHeight="1">
      <c r="F54" s="68"/>
      <c r="G54" s="68"/>
      <c r="H54" s="69"/>
      <c r="I54" s="68"/>
      <c r="J54" s="68"/>
      <c r="K54" s="68"/>
      <c r="L54" s="68"/>
      <c r="M54" s="68"/>
      <c r="N54" s="66"/>
    </row>
    <row r="55" spans="2:15" s="30" customFormat="1" ht="15" customHeight="1">
      <c r="B55" s="31"/>
      <c r="C55" s="32"/>
      <c r="D55" s="32"/>
      <c r="E55" s="32"/>
      <c r="F55" s="71"/>
      <c r="G55" s="97" t="s">
        <v>15</v>
      </c>
      <c r="H55" s="97"/>
      <c r="I55" s="97" t="s">
        <v>20</v>
      </c>
      <c r="J55" s="97" t="s">
        <v>21</v>
      </c>
      <c r="K55" s="97" t="s">
        <v>22</v>
      </c>
      <c r="L55" s="98" t="s">
        <v>23</v>
      </c>
      <c r="M55" s="98" t="s">
        <v>29</v>
      </c>
      <c r="O55" s="71"/>
    </row>
    <row r="56" spans="2:15" s="30" customFormat="1" ht="12.75" customHeight="1">
      <c r="B56" s="31"/>
      <c r="C56" s="32"/>
      <c r="D56" s="32"/>
      <c r="E56" s="32"/>
      <c r="F56" s="71"/>
      <c r="G56" s="72" t="s">
        <v>18</v>
      </c>
      <c r="H56" s="52" t="s">
        <v>19</v>
      </c>
      <c r="I56" s="97"/>
      <c r="J56" s="97"/>
      <c r="K56" s="97"/>
      <c r="L56" s="98"/>
      <c r="M56" s="98"/>
      <c r="O56" s="71"/>
    </row>
    <row r="57" spans="2:15" s="30" customFormat="1" ht="12.75">
      <c r="B57" s="31"/>
      <c r="C57" s="32"/>
      <c r="D57" s="32"/>
      <c r="E57" s="32"/>
      <c r="F57" s="71"/>
      <c r="H57" s="51"/>
      <c r="O57" s="71"/>
    </row>
    <row r="58" spans="2:15" s="30" customFormat="1" ht="12.75">
      <c r="B58" s="31"/>
      <c r="C58" s="32"/>
      <c r="D58" s="32"/>
      <c r="E58" s="32"/>
      <c r="F58" s="71"/>
      <c r="G58" s="53">
        <f>SUM(G41)</f>
        <v>0</v>
      </c>
      <c r="H58" s="53">
        <f>SUM(H41)</f>
        <v>0</v>
      </c>
      <c r="J58" s="33">
        <f>SUM(J41)*185000</f>
        <v>0</v>
      </c>
      <c r="K58" s="93">
        <f>SUM(K41)*75000</f>
        <v>225000</v>
      </c>
      <c r="L58" s="93"/>
      <c r="M58" s="34">
        <f>SUM(Q41)</f>
        <v>334689.30635838152</v>
      </c>
      <c r="O58" s="71"/>
    </row>
    <row r="59" spans="2:15" s="30" customFormat="1" ht="12.75">
      <c r="B59" s="31"/>
      <c r="C59" s="32"/>
      <c r="D59" s="32"/>
      <c r="E59" s="32"/>
      <c r="F59" s="71"/>
      <c r="H59" s="51"/>
      <c r="I59" s="92">
        <f>SUM(I41)*550000</f>
        <v>0</v>
      </c>
      <c r="J59" s="92"/>
      <c r="O59" s="71"/>
    </row>
    <row r="60" spans="2:15" s="30" customFormat="1" ht="12.75">
      <c r="B60" s="31"/>
      <c r="C60" s="32"/>
      <c r="D60" s="32"/>
      <c r="E60" s="32"/>
      <c r="F60" s="71"/>
      <c r="H60" s="51"/>
      <c r="O60" s="71"/>
    </row>
    <row r="61" spans="2:15" s="30" customFormat="1" ht="12.75">
      <c r="B61" s="31"/>
      <c r="C61" s="32"/>
      <c r="D61" s="32"/>
      <c r="E61" s="32"/>
      <c r="F61" s="71"/>
      <c r="H61" s="51"/>
      <c r="O61" s="71"/>
    </row>
    <row r="62" spans="2:15" s="30" customFormat="1" ht="15" customHeight="1">
      <c r="B62" s="31"/>
      <c r="C62" s="32"/>
      <c r="D62" s="32"/>
      <c r="E62" s="32"/>
      <c r="F62" s="71"/>
      <c r="H62" s="51"/>
      <c r="L62" s="93">
        <f>SUM(Q41+K58+J58+I59+H58+G58+M58)</f>
        <v>894378.61271676305</v>
      </c>
      <c r="M62" s="93"/>
      <c r="N62" s="93"/>
      <c r="O62" s="71"/>
    </row>
    <row r="63" spans="2:15" s="2" customFormat="1" ht="12.75">
      <c r="B63" s="9"/>
      <c r="C63" s="41"/>
      <c r="D63" s="54"/>
      <c r="E63" s="41"/>
      <c r="F63" s="68"/>
      <c r="G63" s="6"/>
      <c r="H63" s="50"/>
      <c r="I63" s="6"/>
      <c r="J63" s="6"/>
      <c r="K63" s="6"/>
      <c r="L63" s="93">
        <f>SUM(L62)+'[1]1-2'!$L$62:$N$62</f>
        <v>3979067.9190751445</v>
      </c>
      <c r="M63" s="93"/>
      <c r="N63" s="93"/>
      <c r="O63" s="66"/>
    </row>
    <row r="64" spans="2:15" ht="5.65" customHeight="1">
      <c r="F64" s="68"/>
      <c r="G64" s="6"/>
      <c r="H64" s="50"/>
      <c r="I64" s="6"/>
      <c r="J64" s="6"/>
      <c r="K64" s="6"/>
      <c r="L64" s="6"/>
      <c r="M64" s="6"/>
      <c r="N64" s="6"/>
      <c r="O64" s="66"/>
    </row>
    <row r="65" spans="6:15" ht="5.65" customHeight="1">
      <c r="F65" s="68"/>
      <c r="G65" s="66"/>
      <c r="H65" s="67"/>
      <c r="I65" s="66"/>
      <c r="J65" s="66"/>
      <c r="K65" s="66"/>
      <c r="L65" s="66"/>
      <c r="M65" s="66"/>
      <c r="N65" s="66"/>
      <c r="O65" s="66"/>
    </row>
    <row r="66" spans="6:15" ht="5.65" customHeight="1">
      <c r="F66" s="68"/>
      <c r="G66" s="66"/>
      <c r="H66" s="67"/>
      <c r="I66" s="66"/>
      <c r="J66" s="66"/>
      <c r="K66" s="66"/>
      <c r="L66" s="66"/>
      <c r="M66" s="66"/>
      <c r="N66" s="66"/>
      <c r="O66" s="66"/>
    </row>
    <row r="67" spans="6:15" ht="5.65" customHeight="1">
      <c r="F67" s="68"/>
      <c r="G67" s="66"/>
      <c r="H67" s="67"/>
      <c r="I67" s="66"/>
      <c r="J67" s="66"/>
      <c r="K67" s="66"/>
      <c r="L67" s="66"/>
      <c r="M67" s="66"/>
      <c r="N67" s="66"/>
      <c r="O67" s="66"/>
    </row>
    <row r="68" spans="6:15" ht="5.65" customHeight="1">
      <c r="F68" s="68"/>
      <c r="G68" s="68"/>
      <c r="H68" s="69"/>
      <c r="I68" s="68"/>
      <c r="J68" s="68"/>
      <c r="K68" s="68"/>
      <c r="L68" s="68"/>
      <c r="M68" s="68"/>
      <c r="N68" s="66"/>
      <c r="O68" s="66"/>
    </row>
    <row r="69" spans="6:15" ht="5.65" customHeight="1">
      <c r="F69" s="68"/>
      <c r="G69" s="68"/>
      <c r="H69" s="69"/>
      <c r="I69" s="68"/>
      <c r="J69" s="68"/>
      <c r="K69" s="68"/>
      <c r="L69" s="68"/>
      <c r="M69" s="68"/>
      <c r="N69" s="66"/>
      <c r="O69" s="66"/>
    </row>
    <row r="70" spans="6:15" ht="5.65" customHeight="1">
      <c r="F70" s="68"/>
      <c r="G70" s="68"/>
      <c r="H70" s="69"/>
      <c r="I70" s="68"/>
      <c r="J70" s="68"/>
      <c r="K70" s="68"/>
      <c r="L70" s="68"/>
      <c r="M70" s="68"/>
      <c r="N70" s="66"/>
      <c r="O70" s="66"/>
    </row>
    <row r="71" spans="6:15" ht="5.65" customHeight="1">
      <c r="F71" s="68"/>
      <c r="G71" s="68"/>
      <c r="H71" s="69"/>
      <c r="I71" s="68"/>
      <c r="J71" s="68"/>
      <c r="K71" s="68"/>
      <c r="L71" s="68"/>
      <c r="M71" s="68"/>
      <c r="N71" s="66"/>
      <c r="O71" s="66"/>
    </row>
    <row r="72" spans="6:15" ht="5.65" customHeight="1">
      <c r="F72" s="68"/>
      <c r="G72" s="68"/>
      <c r="H72" s="69"/>
      <c r="I72" s="68"/>
      <c r="J72" s="68"/>
      <c r="K72" s="68"/>
      <c r="L72" s="68"/>
      <c r="M72" s="68"/>
      <c r="N72" s="66"/>
      <c r="O72" s="66"/>
    </row>
    <row r="73" spans="6:15" ht="5.65" customHeight="1">
      <c r="F73" s="68"/>
      <c r="G73" s="68"/>
      <c r="H73" s="69"/>
      <c r="I73" s="68"/>
      <c r="J73" s="68"/>
      <c r="K73" s="68"/>
      <c r="L73" s="68"/>
      <c r="M73" s="68"/>
      <c r="N73" s="66"/>
      <c r="O73" s="66"/>
    </row>
    <row r="74" spans="6:15" ht="5.65" customHeight="1">
      <c r="F74" s="68"/>
      <c r="G74" s="68"/>
      <c r="H74" s="69"/>
      <c r="I74" s="68"/>
      <c r="J74" s="68"/>
      <c r="K74" s="68"/>
      <c r="L74" s="68"/>
      <c r="M74" s="68"/>
      <c r="N74" s="66"/>
      <c r="O74" s="66"/>
    </row>
    <row r="75" spans="6:15" ht="5.65" customHeight="1">
      <c r="F75" s="68"/>
      <c r="G75" s="68"/>
      <c r="H75" s="69"/>
      <c r="I75" s="68"/>
      <c r="J75" s="68"/>
      <c r="K75" s="68"/>
      <c r="L75" s="68"/>
      <c r="M75" s="68"/>
      <c r="N75" s="66"/>
      <c r="O75" s="66"/>
    </row>
    <row r="76" spans="6:15" ht="5.65" customHeight="1">
      <c r="F76" s="68"/>
      <c r="G76" s="68"/>
      <c r="H76" s="69"/>
      <c r="I76" s="68"/>
      <c r="J76" s="68"/>
      <c r="K76" s="68"/>
      <c r="L76" s="68"/>
      <c r="M76" s="68"/>
      <c r="N76" s="66"/>
      <c r="O76" s="66"/>
    </row>
    <row r="77" spans="6:15" ht="5.65" customHeight="1">
      <c r="G77" s="68"/>
      <c r="H77" s="69"/>
      <c r="I77" s="68"/>
      <c r="J77" s="68"/>
      <c r="K77" s="68"/>
      <c r="L77" s="68"/>
      <c r="M77" s="68"/>
      <c r="N77" s="66"/>
    </row>
  </sheetData>
  <mergeCells count="31">
    <mergeCell ref="I47:J47"/>
    <mergeCell ref="I59:J59"/>
    <mergeCell ref="L62:N62"/>
    <mergeCell ref="L63:N63"/>
    <mergeCell ref="K58:L58"/>
    <mergeCell ref="J50:K50"/>
    <mergeCell ref="B52:K52"/>
    <mergeCell ref="B53:M53"/>
    <mergeCell ref="G55:H55"/>
    <mergeCell ref="I55:I56"/>
    <mergeCell ref="J55:J56"/>
    <mergeCell ref="K55:K56"/>
    <mergeCell ref="L55:L56"/>
    <mergeCell ref="M55:M56"/>
    <mergeCell ref="I51:J51"/>
    <mergeCell ref="K43:M43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  <mergeCell ref="J9:J10"/>
    <mergeCell ref="K9:K10"/>
    <mergeCell ref="L9:L10"/>
    <mergeCell ref="M9:M10"/>
    <mergeCell ref="C41:F41"/>
  </mergeCells>
  <printOptions horizontalCentered="1"/>
  <pageMargins left="0" right="0" top="0.39370078740157483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2020-07-08T03:58:11Z</cp:lastPrinted>
  <dcterms:created xsi:type="dcterms:W3CDTF">2017-02-10T02:15:03Z</dcterms:created>
  <dcterms:modified xsi:type="dcterms:W3CDTF">2020-07-08T03:59:12Z</dcterms:modified>
</cp:coreProperties>
</file>